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cyklo" sheetId="1" r:id="rId1"/>
  </sheets>
  <definedNames>
    <definedName name="_xlnm.Print_Area" localSheetId="0">'cyklo'!$A$1:$G$104</definedName>
  </definedNames>
  <calcPr fullCalcOnLoad="1"/>
</workbook>
</file>

<file path=xl/sharedStrings.xml><?xml version="1.0" encoding="utf-8"?>
<sst xmlns="http://schemas.openxmlformats.org/spreadsheetml/2006/main" count="221" uniqueCount="189">
  <si>
    <t>Ulice a číslo:</t>
  </si>
  <si>
    <t>E-mail:</t>
  </si>
  <si>
    <t>PSČ:</t>
  </si>
  <si>
    <t>IČ:</t>
  </si>
  <si>
    <t>Datum:</t>
  </si>
  <si>
    <t>Poznámky:</t>
  </si>
  <si>
    <t>A. Identifikace žadatele</t>
  </si>
  <si>
    <t>Příjmení, jméno a titul kontaktní osoby:</t>
  </si>
  <si>
    <t>2. Katastrální území:</t>
  </si>
  <si>
    <t>Průvodní list vyplnil:</t>
  </si>
  <si>
    <t>Prohlášení žadatele:</t>
  </si>
  <si>
    <t>Podpis statutárního orgánu žadatele:</t>
  </si>
  <si>
    <t>Sídlo:</t>
  </si>
  <si>
    <t>Číslo tel.:</t>
  </si>
  <si>
    <t>Obec:</t>
  </si>
  <si>
    <t>B. Identifikace akce</t>
  </si>
  <si>
    <r>
      <t>1. Název akce</t>
    </r>
    <r>
      <rPr>
        <b/>
        <vertAlign val="superscript"/>
        <sz val="10"/>
        <rFont val="Arial CE"/>
        <family val="2"/>
      </rPr>
      <t>1)</t>
    </r>
    <r>
      <rPr>
        <b/>
        <sz val="10"/>
        <rFont val="Arial CE"/>
        <family val="2"/>
      </rPr>
      <t>:</t>
    </r>
  </si>
  <si>
    <r>
      <t>3. Charakteristika akce:</t>
    </r>
    <r>
      <rPr>
        <sz val="10"/>
        <rFont val="Arial CE"/>
        <family val="2"/>
      </rPr>
      <t xml:space="preserve"> </t>
    </r>
  </si>
  <si>
    <t>4. Cíl akce:</t>
  </si>
  <si>
    <r>
      <t>5. Charakter akce</t>
    </r>
    <r>
      <rPr>
        <b/>
        <vertAlign val="superscript"/>
        <sz val="10"/>
        <rFont val="Arial CE"/>
        <family val="2"/>
      </rPr>
      <t>2)</t>
    </r>
    <r>
      <rPr>
        <b/>
        <sz val="10"/>
        <rFont val="Arial CE"/>
        <family val="2"/>
      </rPr>
      <t>:</t>
    </r>
  </si>
  <si>
    <r>
      <t xml:space="preserve">1) </t>
    </r>
    <r>
      <rPr>
        <sz val="10"/>
        <rFont val="Arial CE"/>
        <family val="2"/>
      </rPr>
      <t xml:space="preserve">Název akce by měl být co nejkratší a nejvýstižnější a ve všech podkladech předložených </t>
    </r>
  </si>
  <si>
    <r>
      <t xml:space="preserve">3) </t>
    </r>
    <r>
      <rPr>
        <sz val="10"/>
        <rFont val="Arial CE"/>
        <family val="0"/>
      </rPr>
      <t>Typ komunikace (místní komunikace IV. třídy nebo veřejná účelová komunikace)</t>
    </r>
  </si>
  <si>
    <t>Příjmení, jméno a titul statutárního zástupce žadatele:</t>
  </si>
  <si>
    <r>
      <t>6. Typ komunikace před realizaci akce</t>
    </r>
    <r>
      <rPr>
        <b/>
        <vertAlign val="superscript"/>
        <sz val="10"/>
        <rFont val="Arial CE"/>
        <family val="2"/>
      </rPr>
      <t>3)</t>
    </r>
  </si>
  <si>
    <r>
      <t>7. Typ komunikace po realizaci akce</t>
    </r>
    <r>
      <rPr>
        <b/>
        <vertAlign val="superscript"/>
        <sz val="10"/>
        <rFont val="Arial CE"/>
        <family val="0"/>
      </rPr>
      <t>3)</t>
    </r>
  </si>
  <si>
    <r>
      <t>8.</t>
    </r>
    <r>
      <rPr>
        <sz val="10"/>
        <rFont val="Arial CE"/>
        <family val="0"/>
      </rPr>
      <t xml:space="preserve"> Termín </t>
    </r>
    <r>
      <rPr>
        <b/>
        <sz val="10"/>
        <rFont val="Arial CE"/>
        <family val="2"/>
      </rPr>
      <t>zahájení</t>
    </r>
    <r>
      <rPr>
        <sz val="10"/>
        <rFont val="Arial CE"/>
        <family val="0"/>
      </rPr>
      <t xml:space="preserve"> - měsíc, rok:</t>
    </r>
  </si>
  <si>
    <r>
      <t xml:space="preserve">9. </t>
    </r>
    <r>
      <rPr>
        <sz val="10"/>
        <rFont val="Arial CE"/>
        <family val="2"/>
      </rPr>
      <t>Termín</t>
    </r>
    <r>
      <rPr>
        <b/>
        <sz val="10"/>
        <rFont val="Arial CE"/>
        <family val="2"/>
      </rPr>
      <t xml:space="preserve"> dokončení</t>
    </r>
    <r>
      <rPr>
        <sz val="10"/>
        <rFont val="Arial CE"/>
        <family val="0"/>
      </rPr>
      <t xml:space="preserve"> - měsíc, rok:</t>
    </r>
  </si>
  <si>
    <r>
      <t>10. Celkové náklady</t>
    </r>
    <r>
      <rPr>
        <sz val="10"/>
        <rFont val="Arial CE"/>
        <family val="2"/>
      </rPr>
      <t xml:space="preserve"> (v tis. Kč):</t>
    </r>
  </si>
  <si>
    <t>ID - DS:</t>
  </si>
  <si>
    <r>
      <t xml:space="preserve">5. </t>
    </r>
    <r>
      <rPr>
        <sz val="10"/>
        <rFont val="Arial CE"/>
        <family val="2"/>
      </rPr>
      <t>Prohlášení o zajištění vlastních prostředků</t>
    </r>
  </si>
  <si>
    <t>ano</t>
  </si>
  <si>
    <t>ne</t>
  </si>
  <si>
    <t>C9</t>
  </si>
  <si>
    <t>C10</t>
  </si>
  <si>
    <t>C8</t>
  </si>
  <si>
    <t>Extravilán</t>
  </si>
  <si>
    <t>Intravilán - zastavěná část území</t>
  </si>
  <si>
    <t>Intravilán - nezastavěná část území</t>
  </si>
  <si>
    <t>asfaltobeton</t>
  </si>
  <si>
    <t>kamenivo</t>
  </si>
  <si>
    <t>Místní komunikace  IV. tř.</t>
  </si>
  <si>
    <t>Veřejná účelová komunikace</t>
  </si>
  <si>
    <t>asfalt</t>
  </si>
  <si>
    <t>beton</t>
  </si>
  <si>
    <t>štěrk</t>
  </si>
  <si>
    <t>dlažba</t>
  </si>
  <si>
    <t>částečně</t>
  </si>
  <si>
    <r>
      <t>11.</t>
    </r>
    <r>
      <rPr>
        <sz val="10"/>
        <color indexed="8"/>
        <rFont val="Arial CE"/>
        <family val="2"/>
      </rPr>
      <t xml:space="preserve"> Předpokládané</t>
    </r>
    <r>
      <rPr>
        <b/>
        <sz val="10"/>
        <color indexed="8"/>
        <rFont val="Arial CE"/>
        <family val="2"/>
      </rPr>
      <t xml:space="preserve"> uznatelné stavební náklady akce </t>
    </r>
    <r>
      <rPr>
        <sz val="10"/>
        <color indexed="8"/>
        <rFont val="Arial CE"/>
        <family val="0"/>
      </rPr>
      <t xml:space="preserve">(v </t>
    </r>
    <r>
      <rPr>
        <sz val="10"/>
        <color indexed="8"/>
        <rFont val="Arial CE"/>
        <family val="2"/>
      </rPr>
      <t>tis. Kč)</t>
    </r>
    <r>
      <rPr>
        <b/>
        <sz val="10"/>
        <color indexed="8"/>
        <rFont val="Arial CE"/>
        <family val="2"/>
      </rPr>
      <t xml:space="preserve">                  </t>
    </r>
    <r>
      <rPr>
        <sz val="10"/>
        <color indexed="8"/>
        <rFont val="Arial CE"/>
        <family val="2"/>
      </rPr>
      <t xml:space="preserve">    </t>
    </r>
  </si>
  <si>
    <r>
      <t>16. Finanční náročnost akce na 1 m</t>
    </r>
    <r>
      <rPr>
        <b/>
        <vertAlign val="superscript"/>
        <sz val="10"/>
        <color indexed="8"/>
        <rFont val="Arial CE"/>
        <family val="2"/>
      </rPr>
      <t xml:space="preserve">2 </t>
    </r>
    <r>
      <rPr>
        <sz val="10"/>
        <color indexed="8"/>
        <rFont val="Arial CE"/>
        <family val="0"/>
      </rPr>
      <t>(v tis. Kč) /ř.11: plocha/</t>
    </r>
  </si>
  <si>
    <t>Akce na více k.ú</t>
  </si>
  <si>
    <t>Datum zpracování PD</t>
  </si>
  <si>
    <t>Stupeň PD</t>
  </si>
  <si>
    <t>DSP</t>
  </si>
  <si>
    <t>DOS</t>
  </si>
  <si>
    <t>DSP + PDPS</t>
  </si>
  <si>
    <t>PDPS</t>
  </si>
  <si>
    <t>Zpracovatel - autorizovaná osoba</t>
  </si>
  <si>
    <t>č. ČKAIT</t>
  </si>
  <si>
    <r>
      <t>13. Délka budované (udržované) cyklistické stezky</t>
    </r>
    <r>
      <rPr>
        <sz val="10"/>
        <rFont val="Arial CE"/>
        <family val="0"/>
      </rPr>
      <t xml:space="preserve"> v m</t>
    </r>
  </si>
  <si>
    <r>
      <t xml:space="preserve">14. Šířka cyklistické stezky </t>
    </r>
    <r>
      <rPr>
        <sz val="10"/>
        <color indexed="8"/>
        <rFont val="Arial CE"/>
        <family val="0"/>
      </rPr>
      <t>(</t>
    </r>
    <r>
      <rPr>
        <sz val="10"/>
        <color indexed="8"/>
        <rFont val="Arial CE"/>
        <family val="2"/>
      </rPr>
      <t>v m)</t>
    </r>
  </si>
  <si>
    <r>
      <t xml:space="preserve">15. Plocha cyklistické stezky </t>
    </r>
    <r>
      <rPr>
        <sz val="10"/>
        <color indexed="8"/>
        <rFont val="Arial CE"/>
        <family val="0"/>
      </rPr>
      <t>(v 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</si>
  <si>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C. Náležitosti žádosti</t>
  </si>
  <si>
    <t>Kraj:</t>
  </si>
  <si>
    <t>Číslo telefonu a email kontaktní osoby:</t>
  </si>
  <si>
    <r>
      <t>2.</t>
    </r>
    <r>
      <rPr>
        <sz val="10"/>
        <rFont val="Arial CE"/>
        <family val="0"/>
      </rPr>
      <t xml:space="preserve"> Smlouva o dílo na vypracování dokumentace pro stavební povolení, resp. ohlášení stavby</t>
    </r>
  </si>
  <si>
    <t xml:space="preserve">Praha 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</si>
  <si>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</si>
  <si>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</si>
  <si>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</si>
  <si>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</si>
  <si>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</si>
  <si>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</si>
  <si>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</si>
  <si>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</si>
  <si>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</si>
  <si>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</si>
  <si>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</si>
  <si>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</si>
  <si>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Moravskoslezký kraj</t>
  </si>
  <si>
    <t>19. Počet chodců ve špičkové hodině</t>
  </si>
  <si>
    <t>18. Počet cyklistů ve špičkové hodině</t>
  </si>
  <si>
    <t xml:space="preserve">   k žádosti stejný (projektová dokumenace, stavební povolení, Průvodní a Technická zpráva…)</t>
  </si>
  <si>
    <r>
      <t>10)</t>
    </r>
    <r>
      <rPr>
        <sz val="10"/>
        <rFont val="Arial CE"/>
        <family val="0"/>
      </rPr>
      <t xml:space="preserve"> Vyhláška MD 146/2008 Sb. definuje povinné dokumenty pro DSP, resp. DOS  v příloze č.9 a příloze č.8 (viz http://portal-vz.cz)</t>
    </r>
  </si>
  <si>
    <r>
      <t xml:space="preserve">3. </t>
    </r>
    <r>
      <rPr>
        <sz val="10"/>
        <rFont val="Arial CE"/>
        <family val="2"/>
      </rPr>
      <t>Pravomocné stavební povolení (Souhlas s ohlášenou stavbou, Veřejno-právní smlouva, Certifikát)</t>
    </r>
  </si>
  <si>
    <t>ano; SP</t>
  </si>
  <si>
    <t>ano; Souhlas</t>
  </si>
  <si>
    <t>ano; VPS</t>
  </si>
  <si>
    <t>ano; Certifikát</t>
  </si>
  <si>
    <t>není nutná</t>
  </si>
  <si>
    <r>
      <t xml:space="preserve">7- </t>
    </r>
    <r>
      <rPr>
        <sz val="10"/>
        <rFont val="Arial CE"/>
        <family val="0"/>
      </rPr>
      <t>Prohlášení k živelné události</t>
    </r>
  </si>
  <si>
    <r>
      <t xml:space="preserve">8. </t>
    </r>
    <r>
      <rPr>
        <sz val="10"/>
        <rFont val="Arial CE"/>
        <family val="0"/>
      </rPr>
      <t>Stanovisko příslušného správce toku</t>
    </r>
  </si>
  <si>
    <r>
      <t xml:space="preserve">10. </t>
    </r>
    <r>
      <rPr>
        <sz val="10"/>
        <color indexed="8"/>
        <rFont val="Arial CE"/>
        <family val="0"/>
      </rPr>
      <t>Audit bezpečnosti</t>
    </r>
  </si>
  <si>
    <t>investor nezadal</t>
  </si>
  <si>
    <t>irelevantní</t>
  </si>
  <si>
    <t>min. (v m)</t>
  </si>
  <si>
    <t>max. (v m)</t>
  </si>
  <si>
    <t xml:space="preserve">ano </t>
  </si>
  <si>
    <t>není nutné</t>
  </si>
  <si>
    <r>
      <t>20. Stavba je realizována v aktivní záplavové zóně</t>
    </r>
    <r>
      <rPr>
        <vertAlign val="superscript"/>
        <sz val="10"/>
        <rFont val="Arial CE"/>
        <family val="0"/>
      </rPr>
      <t>4)</t>
    </r>
  </si>
  <si>
    <r>
      <t>21 Stavba je realizována podél vodního toku</t>
    </r>
    <r>
      <rPr>
        <vertAlign val="superscript"/>
        <sz val="10"/>
        <rFont val="Arial CE"/>
        <family val="0"/>
      </rPr>
      <t>4)</t>
    </r>
  </si>
  <si>
    <r>
      <t>22. Stavba je realizována podél silnice I., II. nebo III. třídy</t>
    </r>
    <r>
      <rPr>
        <vertAlign val="superscript"/>
        <sz val="10"/>
        <rFont val="Arial CE"/>
        <family val="0"/>
      </rPr>
      <t>4)</t>
    </r>
  </si>
  <si>
    <r>
      <t>23. Dopravní značení cyklostezky</t>
    </r>
    <r>
      <rPr>
        <vertAlign val="superscript"/>
        <sz val="10"/>
        <rFont val="Arial CE"/>
        <family val="0"/>
      </rPr>
      <t>5)</t>
    </r>
  </si>
  <si>
    <r>
      <t>24. Umístění cyklostezky</t>
    </r>
    <r>
      <rPr>
        <vertAlign val="superscript"/>
        <sz val="10"/>
        <rFont val="Arial CE"/>
        <family val="0"/>
      </rPr>
      <t>6)</t>
    </r>
  </si>
  <si>
    <r>
      <t>25. Charakter území cyklostezky</t>
    </r>
    <r>
      <rPr>
        <vertAlign val="superscript"/>
        <sz val="10"/>
        <rFont val="Arial CE"/>
        <family val="0"/>
      </rPr>
      <t>7)</t>
    </r>
  </si>
  <si>
    <r>
      <t>26. Druh povrchu cyklostezky</t>
    </r>
    <r>
      <rPr>
        <vertAlign val="superscript"/>
        <sz val="10"/>
        <rFont val="Arial CE"/>
        <family val="0"/>
      </rPr>
      <t>8)</t>
    </r>
  </si>
  <si>
    <t>příspěvek na PD není požadován</t>
  </si>
  <si>
    <t>hornatý</t>
  </si>
  <si>
    <t>ostatní</t>
  </si>
  <si>
    <t>pahorkovitý</t>
  </si>
  <si>
    <t>rovinatý</t>
  </si>
  <si>
    <t>* týká se jen cyklostezky realizované na více katastrálních územích</t>
  </si>
  <si>
    <r>
      <t xml:space="preserve">6. </t>
    </r>
    <r>
      <rPr>
        <sz val="10"/>
        <rFont val="Arial CE"/>
        <family val="0"/>
      </rPr>
      <t>Smlouva o spolupráci*</t>
    </r>
  </si>
  <si>
    <t>C8 a C9</t>
  </si>
  <si>
    <t>C9 a C10</t>
  </si>
  <si>
    <t>C8 a C10</t>
  </si>
  <si>
    <t>C8, C9 a C10</t>
  </si>
  <si>
    <r>
      <t>12.</t>
    </r>
    <r>
      <rPr>
        <sz val="10"/>
        <color indexed="8"/>
        <rFont val="Arial CE"/>
        <family val="2"/>
      </rPr>
      <t xml:space="preserve"> Požadované </t>
    </r>
    <r>
      <rPr>
        <b/>
        <sz val="10"/>
        <color indexed="8"/>
        <rFont val="Arial CE"/>
        <family val="0"/>
      </rPr>
      <t>finanční prostředky</t>
    </r>
    <r>
      <rPr>
        <sz val="10"/>
        <color indexed="8"/>
        <rFont val="Arial CE"/>
        <family val="2"/>
      </rPr>
      <t xml:space="preserve"> (v tis. Kč):</t>
    </r>
  </si>
  <si>
    <r>
      <t xml:space="preserve">4) </t>
    </r>
    <r>
      <rPr>
        <sz val="10"/>
        <rFont val="Arial"/>
        <family val="2"/>
      </rPr>
      <t>Doplní žadatel o finanční prostředky  (ano/ne)</t>
    </r>
  </si>
  <si>
    <r>
      <t xml:space="preserve">5) </t>
    </r>
    <r>
      <rPr>
        <sz val="10"/>
        <rFont val="Arial CE"/>
        <family val="0"/>
      </rPr>
      <t>Doplní žadatel o finanční prostředky (Dopravní značení C8, C9 nebo C10)</t>
    </r>
  </si>
  <si>
    <r>
      <t>6)</t>
    </r>
    <r>
      <rPr>
        <sz val="10"/>
        <rFont val="Arial CE"/>
        <family val="0"/>
      </rPr>
      <t xml:space="preserve"> Žadatel o finanční prostředky doplní převažující charakter (Extravilán; Intravilán - zastavěná část území; Intravilán - nezastavěná část území)</t>
    </r>
  </si>
  <si>
    <r>
      <t xml:space="preserve">7) </t>
    </r>
    <r>
      <rPr>
        <sz val="10"/>
        <rFont val="Arial CE"/>
        <family val="0"/>
      </rPr>
      <t>Žadatel o finanční prostředky doplní převažující charakter  (rovinatý až pahorkovitý / hornatý)</t>
    </r>
  </si>
  <si>
    <r>
      <t xml:space="preserve">8) </t>
    </r>
    <r>
      <rPr>
        <sz val="10"/>
        <rFont val="Arial CE"/>
        <family val="0"/>
      </rPr>
      <t>Žadatel o finanční prostředky doplní převažující charakter  (asfalt, asfaltobeton, beton, dlažba, kamenivo, štěrk)</t>
    </r>
  </si>
  <si>
    <r>
      <t xml:space="preserve">9. </t>
    </r>
    <r>
      <rPr>
        <sz val="10"/>
        <color indexed="8"/>
        <rFont val="Arial CE"/>
        <family val="0"/>
      </rPr>
      <t>Vyjádření (s</t>
    </r>
    <r>
      <rPr>
        <sz val="10"/>
        <color indexed="8"/>
        <rFont val="Arial CE"/>
        <family val="2"/>
      </rPr>
      <t>tanovisko) správce přilehlé komunikace (ŘSD ČR či odboru dopravy Krajského úřadu a příslušné správy a údržby silnic)</t>
    </r>
  </si>
  <si>
    <t>ano, příspěvek na PD je požadován</t>
  </si>
  <si>
    <t>Příloha č. 1</t>
  </si>
  <si>
    <t>výstavbu nebo opravu cyklistických stezek dle §2, odst. 1, písm. f)</t>
  </si>
  <si>
    <t>zákona  č. 104/2000 Sb., ve znění pozdějších předpisů</t>
  </si>
  <si>
    <r>
      <t>17. Počet vozidel za 24h</t>
    </r>
    <r>
      <rPr>
        <vertAlign val="superscript"/>
        <sz val="10"/>
        <rFont val="Arial CE"/>
        <family val="0"/>
      </rPr>
      <t>11)</t>
    </r>
  </si>
  <si>
    <r>
      <t xml:space="preserve">11) </t>
    </r>
    <r>
      <rPr>
        <sz val="10"/>
        <rFont val="Arial CE"/>
        <family val="0"/>
      </rPr>
      <t>týká se komunikce, ze které bude odkloněn provoz cyklistů,resp. chodců</t>
    </r>
  </si>
  <si>
    <t>jiný</t>
  </si>
  <si>
    <t>Průvodní list k žádosti o příspěvek z rozpočtu SFDI pro rok 2018 na</t>
  </si>
  <si>
    <r>
      <t>Žadatel o finanční prostředky prohlašuje, že údaje uvedené v přiložené žádosti jsou pravdivé a že v případě poskytnutí
finančních prostředků bude postupovat v souladu s "Pravidly pro fnancování výstavby nebo oprav cyklistických stezek nebo zřizování jízdních pruhů pro cyklisty pro rok 2018</t>
    </r>
    <r>
      <rPr>
        <sz val="10"/>
        <rFont val="Arial CE"/>
        <family val="2"/>
      </rPr>
      <t>"</t>
    </r>
    <r>
      <rPr>
        <sz val="10"/>
        <rFont val="Arial CE"/>
        <family val="0"/>
      </rPr>
      <t xml:space="preserve"> a "Pravidly pro financování z rozpočtu SFDI" uveřejněnými na internetových stránkách www.sfdi.cz.</t>
    </r>
  </si>
  <si>
    <t>D. Hodnocení žádosti</t>
  </si>
  <si>
    <t>Bezpečnostní kritéria</t>
  </si>
  <si>
    <t>Body</t>
  </si>
  <si>
    <t>Počet bodů</t>
  </si>
  <si>
    <t>I. tř.</t>
  </si>
  <si>
    <t>sil. I. tř. - nad 15 000</t>
  </si>
  <si>
    <t>sil. I. tř. - od 10 000 do 15 000</t>
  </si>
  <si>
    <t>sil. I. tř. - od 5 000 do 10 000</t>
  </si>
  <si>
    <t>sil. I. tř. - od 1 500 do 5 000</t>
  </si>
  <si>
    <t>sil. I. tř. - do 1 500</t>
  </si>
  <si>
    <t>sil. II. a III. tř. a místní kom. - do 1 500</t>
  </si>
  <si>
    <t>sil. II. a III. tř. a místní kom. - nad 15 000</t>
  </si>
  <si>
    <t>sil. II. a III. tř. a místní kom. - od 10 000 do 15 000</t>
  </si>
  <si>
    <t>sil. II. a III. tř. a místní kom. - od 5 000 do 10 000</t>
  </si>
  <si>
    <t>sil. II. a III. tř. a místní kom. - od 1 500 do 5 000</t>
  </si>
  <si>
    <t xml:space="preserve">Intenzita cyklistů za 24h </t>
  </si>
  <si>
    <t>nad 250</t>
  </si>
  <si>
    <t>od 100 do 250</t>
  </si>
  <si>
    <t>od 50 do 100</t>
  </si>
  <si>
    <t>do 50</t>
  </si>
  <si>
    <t>Délka cyklistické stezky nebo vyhrazeného jízdního pruhu pro cyklisty</t>
  </si>
  <si>
    <t>od 1 000 do 2 000</t>
  </si>
  <si>
    <t>od 500 do 1 000</t>
  </si>
  <si>
    <t>od 300 do 500</t>
  </si>
  <si>
    <t>do 300</t>
  </si>
  <si>
    <t>Nehodovost na souvisejících úsecích dopravní infrastruktury v případě výstavby nové cyklostezky nebo zřizování jízdního pruhu pro cyklisty</t>
  </si>
  <si>
    <t>se smrtelným zraněním</t>
  </si>
  <si>
    <t>s těžkým zraněním</t>
  </si>
  <si>
    <t>s hmotnou škodou nebo lehkým zraněním</t>
  </si>
  <si>
    <t>Oprava cyklostezky</t>
  </si>
  <si>
    <t>Cyklostezka nebo jízdní pruh dopravně napojuje</t>
  </si>
  <si>
    <t>Cyklostezka nebo jízdní pruh dopravně napojuje sídla ekonomických subjektů s více než 50 zaměstnanci</t>
  </si>
  <si>
    <t>Cyklostezka nebo jízdní pruh dopravně napojuje školské zařízení</t>
  </si>
  <si>
    <t>Finanční náročnost akce v poměru ke globálnímu ukazateli finanční náročnosti cyklostezky dle normativu</t>
  </si>
  <si>
    <t>do 65 % normativu</t>
  </si>
  <si>
    <t>od 65 % do 85 % normativu</t>
  </si>
  <si>
    <t>od 85 % do 115 % normativu</t>
  </si>
  <si>
    <t>od 115 % do 150 % normativu</t>
  </si>
  <si>
    <t>nad 150 % normativu</t>
  </si>
  <si>
    <t>Opravy cyklostezky, nebo zřízení jízdního pruhu</t>
  </si>
  <si>
    <t>na stávající cyklostezku</t>
  </si>
  <si>
    <t>na plánovanou cyklostezku</t>
  </si>
  <si>
    <t xml:space="preserve">návaznost cyklostezky na jejím začátku </t>
  </si>
  <si>
    <t>návaznost cyklostezky na jejím konci</t>
  </si>
  <si>
    <t>Intenzita vozidel za 24h</t>
  </si>
  <si>
    <t>vyberte hodnotu</t>
  </si>
  <si>
    <t>Akce zajišťuje propojení více územně samosprávných celků</t>
  </si>
  <si>
    <t>Existující koncepční dokument k cyklodopravě (generel dopravy nebo koncepce rozvoje cyklistické dopravy nebo plán udržitelné mobility, apod.)*</t>
  </si>
  <si>
    <r>
      <rPr>
        <b/>
        <sz val="10"/>
        <rFont val="Arial CE"/>
        <family val="0"/>
      </rPr>
      <t>4</t>
    </r>
    <r>
      <rPr>
        <sz val="10"/>
        <rFont val="Arial CE"/>
        <family val="0"/>
      </rPr>
      <t>. Projektová dokumentace ověřená zpracovatelem a Speciálním stavebním úřadem schválená ve stavebním řízení, rozsah dokumentace je v souladu se vyhláškou MD ČR č. 146/2008 Sb</t>
    </r>
    <r>
      <rPr>
        <vertAlign val="superscript"/>
        <sz val="10"/>
        <rFont val="Arial CE"/>
        <family val="0"/>
      </rPr>
      <t>10)</t>
    </r>
  </si>
  <si>
    <r>
      <t xml:space="preserve">11. </t>
    </r>
    <r>
      <rPr>
        <sz val="10"/>
        <rFont val="Arial CE"/>
        <family val="0"/>
      </rPr>
      <t>Krátká videoprezentace a textový dokument</t>
    </r>
  </si>
  <si>
    <r>
      <t>9)</t>
    </r>
    <r>
      <rPr>
        <sz val="10"/>
        <rFont val="Arial CE"/>
        <family val="0"/>
      </rPr>
      <t xml:space="preserve"> Vyhláška MMR č. 169/2016 Sb. definuje rozsah, podrobnost, úplnost a elektronický formát soupisu prací     (viz http://portal-vz.cz) </t>
    </r>
  </si>
  <si>
    <r>
      <t xml:space="preserve">1. </t>
    </r>
    <r>
      <rPr>
        <sz val="10"/>
        <rFont val="Arial CE"/>
        <family val="2"/>
      </rPr>
      <t>Položkový rozpočet akce zpracovaný v souladu s Vyhláškou č.169/2016 Sb.</t>
    </r>
    <r>
      <rPr>
        <vertAlign val="superscript"/>
        <sz val="10"/>
        <rFont val="Arial CE"/>
        <family val="0"/>
      </rPr>
      <t>9)</t>
    </r>
    <r>
      <rPr>
        <sz val="10"/>
        <rFont val="Arial CE"/>
        <family val="0"/>
      </rPr>
      <t xml:space="preserve"> v tištěné i elektronické formě (v případě jejich rozporu platí tištěná verze)</t>
    </r>
  </si>
  <si>
    <r>
      <t xml:space="preserve">2) </t>
    </r>
    <r>
      <rPr>
        <sz val="10"/>
        <rFont val="Arial CE"/>
        <family val="0"/>
      </rPr>
      <t>Charakter akce (investiční - výstavba a rekonstrukce, neinvestiční - oprava)</t>
    </r>
  </si>
  <si>
    <t>investiční (výstavba nebo rekonstrukce)</t>
  </si>
  <si>
    <t>neinvestiční (oprava)</t>
  </si>
  <si>
    <t>nad 2 000</t>
  </si>
  <si>
    <r>
      <t xml:space="preserve">Soulad s rozvojovými dokumenty, zejména s cíli a doporučeními Národní strategie rozvoje cyklistické dopravy </t>
    </r>
    <r>
      <rPr>
        <i/>
        <sz val="12"/>
        <rFont val="Times New Roman"/>
        <family val="1"/>
      </rPr>
      <t>(v případě opravy stávající stezky se započítává 5 bodů)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</si>
</sst>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vertAlign val="superscript"/>
      <sz val="10"/>
      <color indexed="8"/>
      <name val="Arial CE"/>
      <family val="2"/>
    </font>
    <font>
      <vertAlign val="superscript"/>
      <sz val="10"/>
      <color indexed="8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7BEF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20" xfId="0" applyFont="1" applyBorder="1" applyAlignment="1">
      <alignment horizontal="justify" wrapText="1"/>
    </xf>
    <xf numFmtId="0" fontId="15" fillId="0" borderId="21" xfId="0" applyFont="1" applyBorder="1" applyAlignment="1">
      <alignment horizontal="justify" wrapText="1"/>
    </xf>
    <xf numFmtId="0" fontId="15" fillId="0" borderId="22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justify" wrapText="1"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justify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Fill="1" applyBorder="1" applyAlignment="1">
      <alignment horizontal="justify" wrapText="1"/>
    </xf>
    <xf numFmtId="0" fontId="15" fillId="0" borderId="23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justify" vertical="top" wrapText="1"/>
    </xf>
    <xf numFmtId="0" fontId="15" fillId="0" borderId="24" xfId="0" applyFont="1" applyFill="1" applyBorder="1" applyAlignment="1">
      <alignment horizont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33" borderId="25" xfId="0" applyFont="1" applyFill="1" applyBorder="1" applyAlignment="1">
      <alignment vertical="center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 wrapText="1"/>
      <protection hidden="1" locked="0"/>
    </xf>
    <xf numFmtId="0" fontId="1" fillId="0" borderId="12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left" vertical="center" wrapText="1"/>
      <protection hidden="1" locked="0"/>
    </xf>
    <xf numFmtId="0" fontId="10" fillId="0" borderId="10" xfId="0" applyFont="1" applyFill="1" applyBorder="1" applyAlignment="1" applyProtection="1">
      <alignment horizontal="left" vertical="center" wrapText="1"/>
      <protection hidden="1"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hidden="1" locked="0"/>
    </xf>
    <xf numFmtId="0" fontId="11" fillId="0" borderId="12" xfId="0" applyFont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" fillId="0" borderId="2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1" fillId="0" borderId="41" xfId="0" applyFont="1" applyBorder="1" applyAlignment="1">
      <alignment vertical="center"/>
    </xf>
    <xf numFmtId="0" fontId="1" fillId="0" borderId="44" xfId="0" applyFont="1" applyBorder="1" applyAlignment="1" applyProtection="1">
      <alignment horizontal="center" vertical="center"/>
      <protection hidden="1" locked="0"/>
    </xf>
    <xf numFmtId="0" fontId="1" fillId="0" borderId="38" xfId="0" applyFont="1" applyBorder="1" applyAlignment="1" applyProtection="1">
      <alignment horizontal="center" vertical="center"/>
      <protection hidden="1" locked="0"/>
    </xf>
    <xf numFmtId="0" fontId="1" fillId="0" borderId="47" xfId="0" applyFont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>
      <alignment horizontal="left" wrapText="1"/>
    </xf>
    <xf numFmtId="0" fontId="11" fillId="0" borderId="40" xfId="0" applyFont="1" applyBorder="1" applyAlignment="1" applyProtection="1">
      <alignment horizontal="center" vertical="center"/>
      <protection hidden="1" locked="0"/>
    </xf>
    <xf numFmtId="0" fontId="11" fillId="0" borderId="36" xfId="0" applyFont="1" applyBorder="1" applyAlignment="1" applyProtection="1">
      <alignment horizontal="center" vertical="center"/>
      <protection hidden="1" locked="0"/>
    </xf>
    <xf numFmtId="0" fontId="11" fillId="0" borderId="48" xfId="0" applyFont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1" fillId="0" borderId="52" xfId="0" applyFont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5" fillId="0" borderId="0" xfId="0" applyFont="1" applyAlignment="1">
      <alignment horizontal="justify"/>
    </xf>
    <xf numFmtId="0" fontId="11" fillId="0" borderId="11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1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" fillId="0" borderId="56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0" fillId="0" borderId="60" xfId="0" applyBorder="1" applyAlignment="1" applyProtection="1">
      <alignment horizontal="left" vertical="center"/>
      <protection hidden="1" locked="0"/>
    </xf>
    <xf numFmtId="0" fontId="0" fillId="0" borderId="58" xfId="0" applyBorder="1" applyAlignment="1" applyProtection="1">
      <alignment horizontal="left" vertical="center"/>
      <protection hidden="1" locked="0"/>
    </xf>
    <xf numFmtId="0" fontId="0" fillId="0" borderId="61" xfId="0" applyBorder="1" applyAlignment="1" applyProtection="1">
      <alignment horizontal="left" vertical="center"/>
      <protection hidden="1" locked="0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top"/>
      <protection hidden="1" locked="0"/>
    </xf>
    <xf numFmtId="0" fontId="0" fillId="0" borderId="12" xfId="0" applyBorder="1" applyAlignment="1" applyProtection="1">
      <alignment horizontal="center" vertical="top"/>
      <protection hidden="1" locked="0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10" fillId="0" borderId="40" xfId="0" applyFont="1" applyFill="1" applyBorder="1" applyAlignment="1" applyProtection="1">
      <alignment horizontal="center" vertical="center" wrapText="1"/>
      <protection hidden="1" locked="0"/>
    </xf>
    <xf numFmtId="0" fontId="10" fillId="0" borderId="16" xfId="0" applyFont="1" applyFill="1" applyBorder="1" applyAlignment="1" applyProtection="1">
      <alignment horizontal="center" vertical="center" wrapText="1"/>
      <protection hidden="1" locked="0"/>
    </xf>
    <xf numFmtId="0" fontId="10" fillId="0" borderId="40" xfId="0" applyFont="1" applyFill="1" applyBorder="1" applyAlignment="1" applyProtection="1">
      <alignment horizontal="left" vertical="center" wrapText="1"/>
      <protection hidden="1" locked="0"/>
    </xf>
    <xf numFmtId="0" fontId="10" fillId="0" borderId="16" xfId="0" applyFont="1" applyFill="1" applyBorder="1" applyAlignment="1" applyProtection="1">
      <alignment horizontal="left" vertical="center" wrapText="1"/>
      <protection hidden="1" locked="0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center" wrapText="1"/>
      <protection hidden="1" locked="0"/>
    </xf>
    <xf numFmtId="0" fontId="0" fillId="0" borderId="40" xfId="0" applyFont="1" applyBorder="1" applyAlignment="1" applyProtection="1">
      <alignment vertical="center"/>
      <protection hidden="1" locked="0"/>
    </xf>
    <xf numFmtId="0" fontId="0" fillId="0" borderId="36" xfId="0" applyFont="1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vertical="center"/>
      <protection hidden="1" locked="0"/>
    </xf>
    <xf numFmtId="0" fontId="15" fillId="0" borderId="0" xfId="0" applyFont="1" applyBorder="1" applyAlignment="1">
      <alignment horizontal="justify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2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3</xdr:col>
      <xdr:colOff>476250</xdr:colOff>
      <xdr:row>4</xdr:row>
      <xdr:rowOff>104775</xdr:rowOff>
    </xdr:to>
    <xdr:pic>
      <xdr:nvPicPr>
        <xdr:cNvPr id="1" name="Picture 3" descr="zahlavi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2171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37"/>
  <sheetViews>
    <sheetView tabSelected="1" workbookViewId="0" topLeftCell="A1">
      <selection activeCell="A16" sqref="A16:G16"/>
    </sheetView>
  </sheetViews>
  <sheetFormatPr defaultColWidth="9.00390625" defaultRowHeight="12.75"/>
  <cols>
    <col min="1" max="1" width="22.125" style="0" customWidth="1"/>
    <col min="2" max="2" width="12.00390625" style="0" customWidth="1"/>
    <col min="3" max="3" width="27.875" style="0" customWidth="1"/>
    <col min="4" max="4" width="9.875" style="0" customWidth="1"/>
    <col min="5" max="5" width="9.625" style="0" customWidth="1"/>
    <col min="6" max="6" width="5.875" style="0" customWidth="1"/>
    <col min="7" max="7" width="16.375" style="0" customWidth="1"/>
    <col min="8" max="10" width="9.125" style="0" customWidth="1"/>
    <col min="11" max="12" width="9.125" style="0" hidden="1" customWidth="1"/>
    <col min="13" max="13" width="49.625" style="0" hidden="1" customWidth="1"/>
    <col min="14" max="14" width="31.375" style="0" hidden="1" customWidth="1"/>
    <col min="15" max="16" width="9.125" style="0" hidden="1" customWidth="1"/>
    <col min="17" max="18" width="9.125" style="0" customWidth="1"/>
  </cols>
  <sheetData>
    <row r="1" spans="7:14" ht="15.75">
      <c r="G1" s="25" t="s">
        <v>124</v>
      </c>
      <c r="M1" s="29"/>
      <c r="N1" s="29"/>
    </row>
    <row r="2" spans="13:14" ht="12.75">
      <c r="M2" s="29"/>
      <c r="N2" s="29"/>
    </row>
    <row r="3" spans="13:14" ht="15.75">
      <c r="M3" s="216" t="s">
        <v>176</v>
      </c>
      <c r="N3" s="30" t="s">
        <v>135</v>
      </c>
    </row>
    <row r="4" spans="13:14" ht="15.75">
      <c r="M4" s="216"/>
      <c r="N4" s="30" t="s">
        <v>136</v>
      </c>
    </row>
    <row r="5" spans="13:14" ht="12.75">
      <c r="M5" t="s">
        <v>177</v>
      </c>
      <c r="N5">
        <v>0</v>
      </c>
    </row>
    <row r="6" spans="13:14" ht="16.5" thickBot="1">
      <c r="M6" s="30" t="s">
        <v>137</v>
      </c>
      <c r="N6" s="30">
        <v>7</v>
      </c>
    </row>
    <row r="7" spans="1:19" ht="23.25" customHeight="1">
      <c r="A7" s="97" t="s">
        <v>130</v>
      </c>
      <c r="B7" s="98"/>
      <c r="C7" s="98"/>
      <c r="D7" s="98"/>
      <c r="E7" s="98"/>
      <c r="F7" s="98"/>
      <c r="G7" s="99"/>
      <c r="I7" s="12"/>
      <c r="J7" s="12"/>
      <c r="K7" s="14"/>
      <c r="L7" s="14"/>
      <c r="M7" s="30" t="s">
        <v>138</v>
      </c>
      <c r="N7" s="30">
        <v>5</v>
      </c>
      <c r="O7" s="15"/>
      <c r="P7" s="15"/>
      <c r="Q7" s="15"/>
      <c r="R7" s="14"/>
      <c r="S7" s="14"/>
    </row>
    <row r="8" spans="1:19" ht="23.25" customHeight="1">
      <c r="A8" s="100" t="s">
        <v>125</v>
      </c>
      <c r="B8" s="101"/>
      <c r="C8" s="101"/>
      <c r="D8" s="101"/>
      <c r="E8" s="101"/>
      <c r="F8" s="101"/>
      <c r="G8" s="102"/>
      <c r="J8" s="12"/>
      <c r="K8" s="14"/>
      <c r="L8" s="14"/>
      <c r="M8" s="30" t="s">
        <v>139</v>
      </c>
      <c r="N8" s="30">
        <v>3</v>
      </c>
      <c r="O8" s="15"/>
      <c r="P8" s="15"/>
      <c r="Q8" s="15"/>
      <c r="R8" s="14"/>
      <c r="S8" s="14"/>
    </row>
    <row r="9" spans="1:19" ht="23.25" customHeight="1" thickBot="1">
      <c r="A9" s="103" t="s">
        <v>126</v>
      </c>
      <c r="B9" s="104"/>
      <c r="C9" s="104"/>
      <c r="D9" s="104"/>
      <c r="E9" s="104"/>
      <c r="F9" s="104"/>
      <c r="G9" s="105"/>
      <c r="I9" s="12"/>
      <c r="J9" s="12"/>
      <c r="K9" s="14"/>
      <c r="L9" s="14"/>
      <c r="M9" s="30" t="s">
        <v>140</v>
      </c>
      <c r="N9" s="30">
        <v>1</v>
      </c>
      <c r="R9" s="14"/>
      <c r="S9" s="14"/>
    </row>
    <row r="10" spans="1:19" ht="39.75" customHeight="1" thickBot="1">
      <c r="A10" s="109" t="s">
        <v>6</v>
      </c>
      <c r="B10" s="110"/>
      <c r="C10" s="110"/>
      <c r="D10" s="110"/>
      <c r="E10" s="110"/>
      <c r="F10" s="110"/>
      <c r="G10" s="111"/>
      <c r="M10" s="30" t="s">
        <v>141</v>
      </c>
      <c r="N10" s="30">
        <v>0</v>
      </c>
      <c r="R10" s="13"/>
      <c r="S10" s="13"/>
    </row>
    <row r="11" spans="1:18" ht="19.5" customHeight="1">
      <c r="A11" s="7" t="s">
        <v>14</v>
      </c>
      <c r="B11" s="107"/>
      <c r="C11" s="108"/>
      <c r="D11" s="6" t="s">
        <v>3</v>
      </c>
      <c r="E11" s="114"/>
      <c r="F11" s="115"/>
      <c r="G11" s="116"/>
      <c r="M11" s="30" t="s">
        <v>143</v>
      </c>
      <c r="N11" s="30">
        <v>7</v>
      </c>
      <c r="R11" s="14"/>
    </row>
    <row r="12" spans="1:18" ht="19.5" customHeight="1">
      <c r="A12" s="21" t="s">
        <v>62</v>
      </c>
      <c r="B12" s="120"/>
      <c r="C12" s="121"/>
      <c r="D12" s="121"/>
      <c r="E12" s="121"/>
      <c r="F12" s="121"/>
      <c r="G12" s="122"/>
      <c r="M12" s="30" t="s">
        <v>144</v>
      </c>
      <c r="N12" s="30">
        <v>7</v>
      </c>
      <c r="R12" s="14"/>
    </row>
    <row r="13" spans="1:14" ht="19.5" customHeight="1">
      <c r="A13" s="3" t="s">
        <v>12</v>
      </c>
      <c r="B13" s="112"/>
      <c r="C13" s="113"/>
      <c r="D13" s="1" t="s">
        <v>2</v>
      </c>
      <c r="E13" s="117"/>
      <c r="F13" s="118"/>
      <c r="G13" s="119"/>
      <c r="I13" s="12"/>
      <c r="M13" s="30" t="s">
        <v>145</v>
      </c>
      <c r="N13" s="30">
        <v>5</v>
      </c>
    </row>
    <row r="14" spans="1:14" ht="19.5" customHeight="1">
      <c r="A14" s="2" t="s">
        <v>0</v>
      </c>
      <c r="B14" s="106"/>
      <c r="C14" s="106"/>
      <c r="D14" s="8" t="s">
        <v>13</v>
      </c>
      <c r="E14" s="117"/>
      <c r="F14" s="118"/>
      <c r="G14" s="119"/>
      <c r="I14" s="12"/>
      <c r="M14" s="30" t="s">
        <v>146</v>
      </c>
      <c r="N14" s="30">
        <v>3</v>
      </c>
    </row>
    <row r="15" spans="1:14" ht="19.5" customHeight="1">
      <c r="A15" s="3" t="s">
        <v>1</v>
      </c>
      <c r="B15" s="117"/>
      <c r="C15" s="118"/>
      <c r="D15" s="1" t="s">
        <v>28</v>
      </c>
      <c r="E15" s="117"/>
      <c r="F15" s="118"/>
      <c r="G15" s="119"/>
      <c r="M15" s="30" t="s">
        <v>142</v>
      </c>
      <c r="N15" s="30">
        <v>1</v>
      </c>
    </row>
    <row r="16" spans="1:14" ht="19.5" customHeight="1">
      <c r="A16" s="123" t="s">
        <v>22</v>
      </c>
      <c r="B16" s="129"/>
      <c r="C16" s="129"/>
      <c r="D16" s="129"/>
      <c r="E16" s="129"/>
      <c r="F16" s="129"/>
      <c r="G16" s="130"/>
      <c r="M16" s="29"/>
      <c r="N16" s="29"/>
    </row>
    <row r="17" spans="1:14" ht="19.5" customHeight="1">
      <c r="A17" s="123" t="s">
        <v>7</v>
      </c>
      <c r="B17" s="124"/>
      <c r="C17" s="124"/>
      <c r="D17" s="124"/>
      <c r="E17" s="124"/>
      <c r="F17" s="124"/>
      <c r="G17" s="125"/>
      <c r="M17" s="33" t="s">
        <v>147</v>
      </c>
      <c r="N17" s="29"/>
    </row>
    <row r="18" spans="1:14" ht="19.5" customHeight="1" thickBot="1">
      <c r="A18" s="126" t="s">
        <v>63</v>
      </c>
      <c r="B18" s="127"/>
      <c r="C18" s="127"/>
      <c r="D18" s="127"/>
      <c r="E18" s="127"/>
      <c r="F18" s="127"/>
      <c r="G18" s="128"/>
      <c r="M18" s="35" t="s">
        <v>177</v>
      </c>
      <c r="N18" s="35">
        <v>0</v>
      </c>
    </row>
    <row r="19" spans="1:14" ht="39.75" customHeight="1" thickBot="1">
      <c r="A19" s="109" t="s">
        <v>15</v>
      </c>
      <c r="B19" s="110"/>
      <c r="C19" s="110"/>
      <c r="D19" s="110"/>
      <c r="E19" s="110"/>
      <c r="F19" s="110"/>
      <c r="G19" s="111"/>
      <c r="M19" s="30" t="s">
        <v>148</v>
      </c>
      <c r="N19" s="30">
        <v>9</v>
      </c>
    </row>
    <row r="20" spans="1:14" ht="15.75" customHeight="1">
      <c r="A20" s="134" t="s">
        <v>16</v>
      </c>
      <c r="B20" s="135"/>
      <c r="C20" s="135"/>
      <c r="D20" s="135"/>
      <c r="E20" s="135"/>
      <c r="F20" s="135"/>
      <c r="G20" s="136"/>
      <c r="M20" s="30" t="s">
        <v>149</v>
      </c>
      <c r="N20" s="30">
        <v>6</v>
      </c>
    </row>
    <row r="21" spans="1:14" ht="15.75" customHeight="1">
      <c r="A21" s="56"/>
      <c r="B21" s="57"/>
      <c r="C21" s="57"/>
      <c r="D21" s="57"/>
      <c r="E21" s="57"/>
      <c r="F21" s="57"/>
      <c r="G21" s="58"/>
      <c r="M21" s="30" t="s">
        <v>150</v>
      </c>
      <c r="N21" s="30">
        <v>3</v>
      </c>
    </row>
    <row r="22" spans="1:14" ht="15.75" customHeight="1" thickBot="1">
      <c r="A22" s="59"/>
      <c r="B22" s="60"/>
      <c r="C22" s="60"/>
      <c r="D22" s="60"/>
      <c r="E22" s="60"/>
      <c r="F22" s="60"/>
      <c r="G22" s="61"/>
      <c r="M22" s="30" t="s">
        <v>151</v>
      </c>
      <c r="N22" s="30">
        <v>0</v>
      </c>
    </row>
    <row r="23" spans="1:14" ht="19.5" customHeight="1" thickBot="1">
      <c r="A23" s="9" t="s">
        <v>8</v>
      </c>
      <c r="B23" s="137"/>
      <c r="C23" s="137"/>
      <c r="D23" s="138" t="s">
        <v>49</v>
      </c>
      <c r="E23" s="138"/>
      <c r="F23" s="138"/>
      <c r="G23" s="49"/>
      <c r="M23" s="34" t="s">
        <v>152</v>
      </c>
      <c r="N23" s="29"/>
    </row>
    <row r="24" spans="1:14" ht="15.75" customHeight="1" thickBot="1">
      <c r="A24" s="131" t="s">
        <v>17</v>
      </c>
      <c r="B24" s="132"/>
      <c r="C24" s="132"/>
      <c r="D24" s="132"/>
      <c r="E24" s="132"/>
      <c r="F24" s="132"/>
      <c r="G24" s="133"/>
      <c r="M24" s="35"/>
      <c r="N24" s="35"/>
    </row>
    <row r="25" spans="1:14" ht="15.75" customHeight="1" thickBot="1">
      <c r="A25" s="50"/>
      <c r="B25" s="51"/>
      <c r="C25" s="51"/>
      <c r="D25" s="51"/>
      <c r="E25" s="51"/>
      <c r="F25" s="51"/>
      <c r="G25" s="52"/>
      <c r="M25" s="32" t="s">
        <v>177</v>
      </c>
      <c r="N25" s="28">
        <v>0</v>
      </c>
    </row>
    <row r="26" spans="1:14" ht="15.75" customHeight="1" thickBot="1">
      <c r="A26" s="50"/>
      <c r="B26" s="51"/>
      <c r="C26" s="51"/>
      <c r="D26" s="51"/>
      <c r="E26" s="51"/>
      <c r="F26" s="51"/>
      <c r="G26" s="52"/>
      <c r="M26" s="27" t="s">
        <v>187</v>
      </c>
      <c r="N26" s="26">
        <v>7</v>
      </c>
    </row>
    <row r="27" spans="1:14" ht="15.75" customHeight="1" thickBot="1">
      <c r="A27" s="50"/>
      <c r="B27" s="51"/>
      <c r="C27" s="51"/>
      <c r="D27" s="51"/>
      <c r="E27" s="51"/>
      <c r="F27" s="51"/>
      <c r="G27" s="52"/>
      <c r="M27" s="27" t="s">
        <v>153</v>
      </c>
      <c r="N27" s="26">
        <v>5</v>
      </c>
    </row>
    <row r="28" spans="1:14" ht="15.75" customHeight="1" thickBot="1">
      <c r="A28" s="53"/>
      <c r="B28" s="54"/>
      <c r="C28" s="54"/>
      <c r="D28" s="54"/>
      <c r="E28" s="54"/>
      <c r="F28" s="54"/>
      <c r="G28" s="55"/>
      <c r="M28" s="27" t="s">
        <v>154</v>
      </c>
      <c r="N28" s="26">
        <v>3</v>
      </c>
    </row>
    <row r="29" spans="1:14" ht="15.75" customHeight="1" thickBot="1">
      <c r="A29" s="141" t="s">
        <v>18</v>
      </c>
      <c r="B29" s="135"/>
      <c r="C29" s="135"/>
      <c r="D29" s="135"/>
      <c r="E29" s="135"/>
      <c r="F29" s="135"/>
      <c r="G29" s="136"/>
      <c r="M29" s="27" t="s">
        <v>155</v>
      </c>
      <c r="N29" s="26">
        <v>1</v>
      </c>
    </row>
    <row r="30" spans="1:14" ht="15.75" customHeight="1" thickBot="1">
      <c r="A30" s="50"/>
      <c r="B30" s="51"/>
      <c r="C30" s="51"/>
      <c r="D30" s="51"/>
      <c r="E30" s="51"/>
      <c r="F30" s="51"/>
      <c r="G30" s="52"/>
      <c r="M30" s="27" t="s">
        <v>156</v>
      </c>
      <c r="N30" s="26">
        <v>0</v>
      </c>
    </row>
    <row r="31" spans="1:14" ht="15.75" customHeight="1">
      <c r="A31" s="50"/>
      <c r="B31" s="51"/>
      <c r="C31" s="51"/>
      <c r="D31" s="51"/>
      <c r="E31" s="51"/>
      <c r="F31" s="51"/>
      <c r="G31" s="52"/>
      <c r="M31" s="29"/>
      <c r="N31" s="29"/>
    </row>
    <row r="32" spans="1:13" ht="15.75" customHeight="1">
      <c r="A32" s="50"/>
      <c r="B32" s="51"/>
      <c r="C32" s="51"/>
      <c r="D32" s="51"/>
      <c r="E32" s="51"/>
      <c r="F32" s="51"/>
      <c r="G32" s="52"/>
      <c r="M32" s="31" t="s">
        <v>157</v>
      </c>
    </row>
    <row r="33" spans="1:14" ht="15.75" customHeight="1" thickBot="1">
      <c r="A33" s="53"/>
      <c r="B33" s="54"/>
      <c r="C33" s="54"/>
      <c r="D33" s="54"/>
      <c r="E33" s="54"/>
      <c r="F33" s="54"/>
      <c r="G33" s="55"/>
      <c r="M33" s="35" t="s">
        <v>177</v>
      </c>
      <c r="N33" s="35">
        <v>0</v>
      </c>
    </row>
    <row r="34" spans="1:14" ht="19.5" customHeight="1" thickBot="1">
      <c r="A34" s="139" t="s">
        <v>19</v>
      </c>
      <c r="B34" s="140"/>
      <c r="C34" s="140"/>
      <c r="D34" s="142"/>
      <c r="E34" s="143"/>
      <c r="F34" s="143"/>
      <c r="G34" s="144"/>
      <c r="M34" s="32" t="s">
        <v>158</v>
      </c>
      <c r="N34" s="28">
        <v>6</v>
      </c>
    </row>
    <row r="35" spans="1:14" ht="19.5" customHeight="1" thickBot="1">
      <c r="A35" s="80" t="s">
        <v>23</v>
      </c>
      <c r="B35" s="81"/>
      <c r="C35" s="81"/>
      <c r="D35" s="87"/>
      <c r="E35" s="87"/>
      <c r="F35" s="87"/>
      <c r="G35" s="88"/>
      <c r="M35" s="27" t="s">
        <v>159</v>
      </c>
      <c r="N35" s="26">
        <v>3</v>
      </c>
    </row>
    <row r="36" spans="1:14" ht="19.5" customHeight="1" thickBot="1">
      <c r="A36" s="80" t="s">
        <v>24</v>
      </c>
      <c r="B36" s="81"/>
      <c r="C36" s="81"/>
      <c r="D36" s="87"/>
      <c r="E36" s="87"/>
      <c r="F36" s="87"/>
      <c r="G36" s="88"/>
      <c r="M36" s="27" t="s">
        <v>160</v>
      </c>
      <c r="N36" s="26">
        <v>1</v>
      </c>
    </row>
    <row r="37" spans="1:14" ht="19.5" customHeight="1">
      <c r="A37" s="80" t="s">
        <v>25</v>
      </c>
      <c r="B37" s="86"/>
      <c r="C37" s="86"/>
      <c r="D37" s="95"/>
      <c r="E37" s="95"/>
      <c r="F37" s="95"/>
      <c r="G37" s="96"/>
      <c r="M37" s="35" t="s">
        <v>161</v>
      </c>
      <c r="N37" s="35">
        <v>4</v>
      </c>
    </row>
    <row r="38" spans="1:7" ht="19.5" customHeight="1">
      <c r="A38" s="80" t="s">
        <v>26</v>
      </c>
      <c r="B38" s="86"/>
      <c r="C38" s="86"/>
      <c r="D38" s="89"/>
      <c r="E38" s="89"/>
      <c r="F38" s="89"/>
      <c r="G38" s="90"/>
    </row>
    <row r="39" spans="1:13" ht="19.5" customHeight="1" thickBot="1">
      <c r="A39" s="80" t="s">
        <v>27</v>
      </c>
      <c r="B39" s="86"/>
      <c r="C39" s="86"/>
      <c r="D39" s="89"/>
      <c r="E39" s="89"/>
      <c r="F39" s="89"/>
      <c r="G39" s="90"/>
      <c r="M39" s="31" t="s">
        <v>162</v>
      </c>
    </row>
    <row r="40" spans="1:14" ht="19.5" customHeight="1" thickBot="1">
      <c r="A40" s="82" t="s">
        <v>47</v>
      </c>
      <c r="B40" s="83"/>
      <c r="C40" s="83"/>
      <c r="D40" s="95"/>
      <c r="E40" s="95"/>
      <c r="F40" s="95"/>
      <c r="G40" s="96"/>
      <c r="M40" s="36" t="s">
        <v>164</v>
      </c>
      <c r="N40" s="28">
        <v>8</v>
      </c>
    </row>
    <row r="41" spans="1:14" ht="19.5" customHeight="1" thickBot="1">
      <c r="A41" s="91" t="s">
        <v>116</v>
      </c>
      <c r="B41" s="92"/>
      <c r="C41" s="92"/>
      <c r="D41" s="89"/>
      <c r="E41" s="89"/>
      <c r="F41" s="89"/>
      <c r="G41" s="90"/>
      <c r="M41" s="37" t="s">
        <v>163</v>
      </c>
      <c r="N41" s="26">
        <v>8</v>
      </c>
    </row>
    <row r="42" spans="1:7" ht="19.5" customHeight="1">
      <c r="A42" s="20" t="s">
        <v>58</v>
      </c>
      <c r="B42" s="19"/>
      <c r="C42" s="19"/>
      <c r="D42" s="195"/>
      <c r="E42" s="195"/>
      <c r="F42" s="195"/>
      <c r="G42" s="196"/>
    </row>
    <row r="43" spans="1:13" ht="19.5" customHeight="1">
      <c r="A43" s="91" t="s">
        <v>59</v>
      </c>
      <c r="B43" s="92"/>
      <c r="C43" s="92"/>
      <c r="D43" s="197" t="s">
        <v>94</v>
      </c>
      <c r="E43" s="198"/>
      <c r="F43" s="197" t="s">
        <v>95</v>
      </c>
      <c r="G43" s="199"/>
      <c r="M43" s="31" t="s">
        <v>165</v>
      </c>
    </row>
    <row r="44" spans="1:14" ht="18.75" customHeight="1" thickBot="1">
      <c r="A44" s="91"/>
      <c r="B44" s="92"/>
      <c r="C44" s="92"/>
      <c r="D44" s="95"/>
      <c r="E44" s="200"/>
      <c r="F44" s="95"/>
      <c r="G44" s="201"/>
      <c r="M44" t="s">
        <v>177</v>
      </c>
      <c r="N44">
        <v>0</v>
      </c>
    </row>
    <row r="45" spans="1:14" ht="19.5" customHeight="1" thickBot="1">
      <c r="A45" s="178" t="s">
        <v>60</v>
      </c>
      <c r="B45" s="179"/>
      <c r="C45" s="180"/>
      <c r="D45" s="181"/>
      <c r="E45" s="182"/>
      <c r="F45" s="182"/>
      <c r="G45" s="183"/>
      <c r="M45" s="32" t="s">
        <v>166</v>
      </c>
      <c r="N45" s="28">
        <v>30</v>
      </c>
    </row>
    <row r="46" spans="1:14" ht="19.5" customHeight="1" thickBot="1">
      <c r="A46" s="159" t="s">
        <v>48</v>
      </c>
      <c r="B46" s="160"/>
      <c r="C46" s="160"/>
      <c r="D46" s="95"/>
      <c r="E46" s="95"/>
      <c r="F46" s="95"/>
      <c r="G46" s="96"/>
      <c r="M46" s="27" t="s">
        <v>167</v>
      </c>
      <c r="N46" s="26">
        <v>20</v>
      </c>
    </row>
    <row r="47" spans="1:14" ht="19.5" customHeight="1" thickBot="1">
      <c r="A47" s="184" t="s">
        <v>127</v>
      </c>
      <c r="B47" s="185"/>
      <c r="C47" s="185"/>
      <c r="D47" s="93"/>
      <c r="E47" s="93"/>
      <c r="F47" s="93"/>
      <c r="G47" s="94"/>
      <c r="M47" s="27" t="s">
        <v>168</v>
      </c>
      <c r="N47" s="26">
        <v>10</v>
      </c>
    </row>
    <row r="48" spans="1:14" ht="19.5" customHeight="1" thickBot="1">
      <c r="A48" s="192" t="s">
        <v>80</v>
      </c>
      <c r="B48" s="193"/>
      <c r="C48" s="194"/>
      <c r="D48" s="146"/>
      <c r="E48" s="147"/>
      <c r="F48" s="147"/>
      <c r="G48" s="148"/>
      <c r="M48" s="27" t="s">
        <v>169</v>
      </c>
      <c r="N48" s="26">
        <v>5</v>
      </c>
    </row>
    <row r="49" spans="1:14" ht="19.5" customHeight="1" thickBot="1">
      <c r="A49" s="192" t="s">
        <v>79</v>
      </c>
      <c r="B49" s="193"/>
      <c r="C49" s="194"/>
      <c r="D49" s="146"/>
      <c r="E49" s="147"/>
      <c r="F49" s="147"/>
      <c r="G49" s="148"/>
      <c r="M49" s="27" t="s">
        <v>170</v>
      </c>
      <c r="N49" s="26">
        <v>0</v>
      </c>
    </row>
    <row r="50" spans="1:14" ht="19.5" customHeight="1">
      <c r="A50" s="184" t="s">
        <v>98</v>
      </c>
      <c r="B50" s="185"/>
      <c r="C50" s="185"/>
      <c r="D50" s="146"/>
      <c r="E50" s="147"/>
      <c r="F50" s="147"/>
      <c r="G50" s="148"/>
      <c r="M50" s="31" t="s">
        <v>171</v>
      </c>
      <c r="N50" s="38">
        <v>10</v>
      </c>
    </row>
    <row r="51" spans="1:7" ht="19.5" customHeight="1" thickBot="1">
      <c r="A51" s="192" t="s">
        <v>99</v>
      </c>
      <c r="B51" s="193"/>
      <c r="C51" s="194"/>
      <c r="D51" s="146"/>
      <c r="E51" s="147"/>
      <c r="F51" s="147"/>
      <c r="G51" s="148"/>
    </row>
    <row r="52" spans="1:13" ht="19.5" customHeight="1" thickBot="1">
      <c r="A52" s="192" t="s">
        <v>100</v>
      </c>
      <c r="B52" s="193"/>
      <c r="C52" s="194"/>
      <c r="D52" s="146"/>
      <c r="E52" s="147"/>
      <c r="F52" s="147"/>
      <c r="G52" s="148"/>
      <c r="M52" s="32" t="s">
        <v>188</v>
      </c>
    </row>
    <row r="53" spans="1:13" ht="19.5" customHeight="1" thickBot="1">
      <c r="A53" s="184" t="s">
        <v>101</v>
      </c>
      <c r="B53" s="185"/>
      <c r="C53" s="185"/>
      <c r="D53" s="146"/>
      <c r="E53" s="147"/>
      <c r="F53" s="147"/>
      <c r="G53" s="148"/>
      <c r="M53" s="27" t="s">
        <v>178</v>
      </c>
    </row>
    <row r="54" spans="1:13" ht="19.5" customHeight="1" thickBot="1">
      <c r="A54" s="149" t="s">
        <v>102</v>
      </c>
      <c r="B54" s="150"/>
      <c r="C54" s="150"/>
      <c r="D54" s="93"/>
      <c r="E54" s="93"/>
      <c r="F54" s="93"/>
      <c r="G54" s="94"/>
      <c r="M54" s="27" t="s">
        <v>179</v>
      </c>
    </row>
    <row r="55" spans="1:7" ht="19.5" customHeight="1">
      <c r="A55" s="149" t="s">
        <v>103</v>
      </c>
      <c r="B55" s="150"/>
      <c r="C55" s="150"/>
      <c r="D55" s="93"/>
      <c r="E55" s="93"/>
      <c r="F55" s="93"/>
      <c r="G55" s="94"/>
    </row>
    <row r="56" spans="1:13" ht="19.5" customHeight="1" thickBot="1">
      <c r="A56" s="151" t="s">
        <v>104</v>
      </c>
      <c r="B56" s="152"/>
      <c r="C56" s="152"/>
      <c r="D56" s="153"/>
      <c r="E56" s="153"/>
      <c r="F56" s="153"/>
      <c r="G56" s="154"/>
      <c r="M56" s="34" t="s">
        <v>174</v>
      </c>
    </row>
    <row r="57" spans="1:14" ht="39.75" customHeight="1" thickBot="1">
      <c r="A57" s="109" t="s">
        <v>61</v>
      </c>
      <c r="B57" s="110"/>
      <c r="C57" s="110"/>
      <c r="D57" s="110"/>
      <c r="E57" s="110"/>
      <c r="F57" s="110"/>
      <c r="G57" s="111"/>
      <c r="M57" s="35" t="s">
        <v>177</v>
      </c>
      <c r="N57">
        <v>0</v>
      </c>
    </row>
    <row r="58" spans="1:14" ht="36.75" customHeight="1" thickBot="1">
      <c r="A58" s="74" t="s">
        <v>183</v>
      </c>
      <c r="B58" s="75"/>
      <c r="C58" s="75"/>
      <c r="D58" s="75"/>
      <c r="E58" s="75"/>
      <c r="F58" s="76"/>
      <c r="G58" s="42"/>
      <c r="H58" s="16"/>
      <c r="M58" s="32" t="s">
        <v>172</v>
      </c>
      <c r="N58" s="28">
        <v>5</v>
      </c>
    </row>
    <row r="59" spans="1:14" ht="19.5" customHeight="1" thickBot="1">
      <c r="A59" s="189" t="s">
        <v>64</v>
      </c>
      <c r="B59" s="190"/>
      <c r="C59" s="190"/>
      <c r="D59" s="190"/>
      <c r="E59" s="190"/>
      <c r="F59" s="191"/>
      <c r="G59" s="43"/>
      <c r="H59" s="16"/>
      <c r="M59" s="27" t="s">
        <v>173</v>
      </c>
      <c r="N59" s="26">
        <v>3</v>
      </c>
    </row>
    <row r="60" spans="1:8" ht="19.5" customHeight="1">
      <c r="A60" s="71" t="s">
        <v>83</v>
      </c>
      <c r="B60" s="72"/>
      <c r="C60" s="72"/>
      <c r="D60" s="72"/>
      <c r="E60" s="72"/>
      <c r="F60" s="73"/>
      <c r="G60" s="44"/>
      <c r="H60" s="16"/>
    </row>
    <row r="61" spans="1:13" ht="53.25" customHeight="1">
      <c r="A61" s="68" t="s">
        <v>180</v>
      </c>
      <c r="B61" s="69"/>
      <c r="C61" s="69"/>
      <c r="D61" s="69"/>
      <c r="E61" s="69"/>
      <c r="F61" s="70"/>
      <c r="G61" s="44"/>
      <c r="H61" s="16"/>
      <c r="M61" s="34" t="s">
        <v>175</v>
      </c>
    </row>
    <row r="62" spans="1:14" ht="19.5" customHeight="1" thickBot="1">
      <c r="A62" s="22" t="s">
        <v>50</v>
      </c>
      <c r="B62" s="23" t="s">
        <v>51</v>
      </c>
      <c r="C62" s="84" t="s">
        <v>56</v>
      </c>
      <c r="D62" s="85"/>
      <c r="E62" s="84" t="s">
        <v>57</v>
      </c>
      <c r="F62" s="85"/>
      <c r="G62" s="44"/>
      <c r="H62" s="16"/>
      <c r="M62" s="35" t="s">
        <v>177</v>
      </c>
      <c r="N62">
        <v>0</v>
      </c>
    </row>
    <row r="63" spans="1:14" ht="19.5" customHeight="1" thickBot="1">
      <c r="A63" s="47"/>
      <c r="B63" s="48"/>
      <c r="C63" s="205"/>
      <c r="D63" s="206"/>
      <c r="E63" s="203"/>
      <c r="F63" s="204"/>
      <c r="G63" s="44"/>
      <c r="H63" s="16"/>
      <c r="M63" s="32" t="s">
        <v>172</v>
      </c>
      <c r="N63" s="28">
        <v>5</v>
      </c>
    </row>
    <row r="64" spans="1:14" ht="19.5" customHeight="1" thickBot="1">
      <c r="A64" s="71" t="s">
        <v>29</v>
      </c>
      <c r="B64" s="72"/>
      <c r="C64" s="72"/>
      <c r="D64" s="72"/>
      <c r="E64" s="72"/>
      <c r="F64" s="73"/>
      <c r="G64" s="44"/>
      <c r="H64" s="16"/>
      <c r="M64" s="27" t="s">
        <v>173</v>
      </c>
      <c r="N64" s="26">
        <v>3</v>
      </c>
    </row>
    <row r="65" spans="1:8" ht="19.5" customHeight="1">
      <c r="A65" s="71" t="s">
        <v>111</v>
      </c>
      <c r="B65" s="72"/>
      <c r="C65" s="72"/>
      <c r="D65" s="72"/>
      <c r="E65" s="72"/>
      <c r="F65" s="73"/>
      <c r="G65" s="44"/>
      <c r="H65" s="16"/>
    </row>
    <row r="66" spans="1:14" ht="19.5" customHeight="1">
      <c r="A66" s="71" t="s">
        <v>89</v>
      </c>
      <c r="B66" s="72"/>
      <c r="C66" s="72"/>
      <c r="D66" s="72"/>
      <c r="E66" s="72"/>
      <c r="F66" s="73"/>
      <c r="G66" s="44"/>
      <c r="H66" s="16"/>
      <c r="M66" t="s">
        <v>177</v>
      </c>
      <c r="N66">
        <v>0</v>
      </c>
    </row>
    <row r="67" spans="1:8" ht="19.5" customHeight="1">
      <c r="A67" s="71" t="s">
        <v>90</v>
      </c>
      <c r="B67" s="72"/>
      <c r="C67" s="72"/>
      <c r="D67" s="72"/>
      <c r="E67" s="72"/>
      <c r="F67" s="73"/>
      <c r="G67" s="44"/>
      <c r="H67" s="16"/>
    </row>
    <row r="68" spans="1:8" ht="39" customHeight="1">
      <c r="A68" s="207" t="s">
        <v>122</v>
      </c>
      <c r="B68" s="208"/>
      <c r="C68" s="208"/>
      <c r="D68" s="208"/>
      <c r="E68" s="208"/>
      <c r="F68" s="209"/>
      <c r="G68" s="44"/>
      <c r="H68" s="16"/>
    </row>
    <row r="69" spans="1:8" ht="19.5" customHeight="1">
      <c r="A69" s="77" t="s">
        <v>91</v>
      </c>
      <c r="B69" s="78"/>
      <c r="C69" s="78"/>
      <c r="D69" s="78"/>
      <c r="E69" s="78"/>
      <c r="F69" s="79"/>
      <c r="G69" s="45"/>
      <c r="H69" s="16"/>
    </row>
    <row r="70" spans="1:8" ht="19.5" customHeight="1" thickBot="1">
      <c r="A70" s="166" t="s">
        <v>181</v>
      </c>
      <c r="B70" s="167"/>
      <c r="C70" s="167"/>
      <c r="D70" s="167"/>
      <c r="E70" s="167"/>
      <c r="F70" s="167"/>
      <c r="G70" s="46"/>
      <c r="H70" s="16"/>
    </row>
    <row r="71" spans="1:7" ht="39.75" customHeight="1" thickBot="1">
      <c r="A71" s="109" t="s">
        <v>132</v>
      </c>
      <c r="B71" s="110"/>
      <c r="C71" s="110"/>
      <c r="D71" s="110"/>
      <c r="E71" s="110"/>
      <c r="F71" s="110"/>
      <c r="G71" s="41" t="str">
        <f>"Bodů celkem: "&amp;SUM(G73:G84)</f>
        <v>Bodů celkem: 0</v>
      </c>
    </row>
    <row r="72" spans="1:8" ht="36.75" customHeight="1">
      <c r="A72" s="74" t="s">
        <v>133</v>
      </c>
      <c r="B72" s="75"/>
      <c r="C72" s="75"/>
      <c r="D72" s="75"/>
      <c r="E72" s="75"/>
      <c r="F72" s="76"/>
      <c r="G72" s="18" t="s">
        <v>134</v>
      </c>
      <c r="H72" s="16"/>
    </row>
    <row r="73" spans="1:8" ht="21.75" customHeight="1">
      <c r="A73" s="210" t="str">
        <f>M3</f>
        <v>Intenzita vozidel za 24h</v>
      </c>
      <c r="B73" s="211"/>
      <c r="C73" s="213" t="s">
        <v>177</v>
      </c>
      <c r="D73" s="214"/>
      <c r="E73" s="214"/>
      <c r="F73" s="215"/>
      <c r="G73" s="4">
        <f>VLOOKUP(C73,M6:N64,2,FALSE)</f>
        <v>0</v>
      </c>
      <c r="H73" s="16"/>
    </row>
    <row r="74" spans="1:8" ht="21.75" customHeight="1">
      <c r="A74" s="210" t="str">
        <f>M17</f>
        <v>Intenzita cyklistů za 24h </v>
      </c>
      <c r="B74" s="211"/>
      <c r="C74" s="202" t="s">
        <v>177</v>
      </c>
      <c r="D74" s="202"/>
      <c r="E74" s="202"/>
      <c r="F74" s="202"/>
      <c r="G74" s="4">
        <f>VLOOKUP(C74,M18:N22,2,FALSE)</f>
        <v>0</v>
      </c>
      <c r="H74" s="16"/>
    </row>
    <row r="75" spans="1:8" ht="38.25" customHeight="1">
      <c r="A75" s="210" t="str">
        <f>M23</f>
        <v>Délka cyklistické stezky nebo vyhrazeného jízdního pruhu pro cyklisty</v>
      </c>
      <c r="B75" s="211"/>
      <c r="C75" s="202" t="s">
        <v>177</v>
      </c>
      <c r="D75" s="202"/>
      <c r="E75" s="202"/>
      <c r="F75" s="202"/>
      <c r="G75" s="4">
        <f>VLOOKUP(C75,M24:N30,2,FALSE)</f>
        <v>0</v>
      </c>
      <c r="H75" s="16"/>
    </row>
    <row r="76" spans="1:8" ht="60.75" customHeight="1">
      <c r="A76" s="210" t="str">
        <f>M32</f>
        <v>Nehodovost na souvisejících úsecích dopravní infrastruktury v případě výstavby nové cyklostezky nebo zřizování jízdního pruhu pro cyklisty</v>
      </c>
      <c r="B76" s="211"/>
      <c r="C76" s="202" t="s">
        <v>177</v>
      </c>
      <c r="D76" s="202"/>
      <c r="E76" s="202"/>
      <c r="F76" s="202"/>
      <c r="G76" s="4">
        <f>IF(D34=A115,N37,VLOOKUP(C76,M33:N37,2,FALSE))</f>
        <v>0</v>
      </c>
      <c r="H76" s="16"/>
    </row>
    <row r="77" spans="1:8" s="40" customFormat="1" ht="31.5" customHeight="1">
      <c r="A77" s="210" t="str">
        <f>M40</f>
        <v>Cyklostezka nebo jízdní pruh dopravně napojuje školské zařízení</v>
      </c>
      <c r="B77" s="211"/>
      <c r="C77" s="212" t="s">
        <v>177</v>
      </c>
      <c r="D77" s="212"/>
      <c r="E77" s="212"/>
      <c r="F77" s="212"/>
      <c r="G77" s="24">
        <f>IF(C77="ano",8,0)</f>
        <v>0</v>
      </c>
      <c r="H77" s="39"/>
    </row>
    <row r="78" spans="1:8" s="40" customFormat="1" ht="39" customHeight="1">
      <c r="A78" s="210" t="str">
        <f>M41</f>
        <v>Cyklostezka nebo jízdní pruh dopravně napojuje sídla ekonomických subjektů s více než 50 zaměstnanci</v>
      </c>
      <c r="B78" s="211"/>
      <c r="C78" s="212" t="s">
        <v>177</v>
      </c>
      <c r="D78" s="212"/>
      <c r="E78" s="212"/>
      <c r="F78" s="212"/>
      <c r="G78" s="24">
        <f>IF(C78="ano",8,0)</f>
        <v>0</v>
      </c>
      <c r="H78" s="39"/>
    </row>
    <row r="79" spans="1:8" ht="41.25" customHeight="1">
      <c r="A79" s="210" t="str">
        <f>M43</f>
        <v>Finanční náročnost akce v poměru ke globálnímu ukazateli finanční náročnosti cyklostezky dle normativu</v>
      </c>
      <c r="B79" s="211"/>
      <c r="C79" s="202" t="s">
        <v>177</v>
      </c>
      <c r="D79" s="202"/>
      <c r="E79" s="202"/>
      <c r="F79" s="202"/>
      <c r="G79" s="4">
        <f>VLOOKUP(C79,M44:N50,2,FALSE)</f>
        <v>0</v>
      </c>
      <c r="H79" s="16"/>
    </row>
    <row r="80" spans="1:8" ht="32.25" customHeight="1">
      <c r="A80" s="221" t="str">
        <f>M52</f>
        <v>Soulad s rozvojovými dokumenty, zejména s cíli a doporučeními Národní strategie rozvoje cyklistické dopravy (v případě opravy stávající stezky se započítává 5 bodů)</v>
      </c>
      <c r="B80" s="222"/>
      <c r="C80" s="222"/>
      <c r="D80" s="222"/>
      <c r="E80" s="220" t="s">
        <v>177</v>
      </c>
      <c r="F80" s="220"/>
      <c r="G80" s="24">
        <f>IF(OR(E80="ano",D34=A115),5,0)</f>
        <v>0</v>
      </c>
      <c r="H80" s="16"/>
    </row>
    <row r="81" spans="1:8" ht="32.25" customHeight="1">
      <c r="A81" s="221" t="str">
        <f>M53</f>
        <v>Akce zajišťuje propojení více územně samosprávných celků</v>
      </c>
      <c r="B81" s="222"/>
      <c r="C81" s="222"/>
      <c r="D81" s="222"/>
      <c r="E81" s="220" t="s">
        <v>177</v>
      </c>
      <c r="F81" s="220"/>
      <c r="G81" s="24">
        <f>IF(E81="ano",5,0)</f>
        <v>0</v>
      </c>
      <c r="H81" s="16"/>
    </row>
    <row r="82" spans="1:8" ht="32.25" customHeight="1">
      <c r="A82" s="221" t="str">
        <f>M54</f>
        <v>Existující koncepční dokument k cyklodopravě (generel dopravy nebo koncepce rozvoje cyklistické dopravy nebo plán udržitelné mobility, apod.)*</v>
      </c>
      <c r="B82" s="222"/>
      <c r="C82" s="222"/>
      <c r="D82" s="222"/>
      <c r="E82" s="220" t="s">
        <v>177</v>
      </c>
      <c r="F82" s="220"/>
      <c r="G82" s="24">
        <f>IF(E82="ano",5,0)</f>
        <v>0</v>
      </c>
      <c r="H82" s="16"/>
    </row>
    <row r="83" spans="1:8" ht="22.5" customHeight="1">
      <c r="A83" s="210" t="str">
        <f>M56</f>
        <v>návaznost cyklostezky na jejím začátku </v>
      </c>
      <c r="B83" s="211"/>
      <c r="C83" s="202" t="s">
        <v>177</v>
      </c>
      <c r="D83" s="202"/>
      <c r="E83" s="202"/>
      <c r="F83" s="202"/>
      <c r="G83" s="4">
        <f>VLOOKUP(C83,M57:N59,2,FALSE)</f>
        <v>0</v>
      </c>
      <c r="H83" s="16"/>
    </row>
    <row r="84" spans="1:8" ht="24.75" customHeight="1" thickBot="1">
      <c r="A84" s="217" t="str">
        <f>M61</f>
        <v>návaznost cyklostezky na jejím konci</v>
      </c>
      <c r="B84" s="218"/>
      <c r="C84" s="219" t="s">
        <v>177</v>
      </c>
      <c r="D84" s="219"/>
      <c r="E84" s="219"/>
      <c r="F84" s="219"/>
      <c r="G84" s="5">
        <f>VLOOKUP(C84,M62:N65,2,FALSE)</f>
        <v>0</v>
      </c>
      <c r="H84" s="16"/>
    </row>
    <row r="85" spans="1:7" ht="19.5" customHeight="1" thickBot="1">
      <c r="A85" s="164" t="s">
        <v>9</v>
      </c>
      <c r="B85" s="165"/>
      <c r="C85" s="172"/>
      <c r="D85" s="173"/>
      <c r="E85" s="173"/>
      <c r="F85" s="173"/>
      <c r="G85" s="174"/>
    </row>
    <row r="86" spans="1:7" ht="15.75" customHeight="1">
      <c r="A86" s="175" t="s">
        <v>10</v>
      </c>
      <c r="B86" s="176"/>
      <c r="C86" s="176"/>
      <c r="D86" s="176"/>
      <c r="E86" s="176"/>
      <c r="F86" s="176"/>
      <c r="G86" s="177"/>
    </row>
    <row r="87" spans="1:7" ht="53.25" customHeight="1">
      <c r="A87" s="186" t="s">
        <v>131</v>
      </c>
      <c r="B87" s="187"/>
      <c r="C87" s="187"/>
      <c r="D87" s="187"/>
      <c r="E87" s="187"/>
      <c r="F87" s="187"/>
      <c r="G87" s="188"/>
    </row>
    <row r="88" spans="1:7" ht="27.75" customHeight="1">
      <c r="A88" s="66" t="s">
        <v>4</v>
      </c>
      <c r="B88" s="67"/>
      <c r="C88" s="155"/>
      <c r="D88" s="156"/>
      <c r="E88" s="156"/>
      <c r="F88" s="156"/>
      <c r="G88" s="157"/>
    </row>
    <row r="89" spans="1:7" ht="42" customHeight="1" thickBot="1">
      <c r="A89" s="170" t="s">
        <v>11</v>
      </c>
      <c r="B89" s="171"/>
      <c r="C89" s="63"/>
      <c r="D89" s="64"/>
      <c r="E89" s="64"/>
      <c r="F89" s="64"/>
      <c r="G89" s="65"/>
    </row>
    <row r="90" ht="15.75" customHeight="1"/>
    <row r="91" spans="1:7" ht="12.75">
      <c r="A91" s="11" t="s">
        <v>5</v>
      </c>
      <c r="B91" s="11"/>
      <c r="C91" s="11"/>
      <c r="D91" s="11"/>
      <c r="E91" s="11"/>
      <c r="F91" s="11"/>
      <c r="G91" s="11"/>
    </row>
    <row r="92" spans="1:7" ht="14.25">
      <c r="A92" s="163" t="s">
        <v>20</v>
      </c>
      <c r="B92" s="163"/>
      <c r="C92" s="163"/>
      <c r="D92" s="163"/>
      <c r="E92" s="163"/>
      <c r="F92" s="163"/>
      <c r="G92" s="163"/>
    </row>
    <row r="93" spans="1:7" ht="12.75">
      <c r="A93" s="168" t="s">
        <v>81</v>
      </c>
      <c r="B93" s="169"/>
      <c r="C93" s="169"/>
      <c r="D93" s="169"/>
      <c r="E93" s="169"/>
      <c r="F93" s="169"/>
      <c r="G93" s="169"/>
    </row>
    <row r="94" spans="1:7" ht="14.25">
      <c r="A94" s="158" t="s">
        <v>184</v>
      </c>
      <c r="B94" s="158"/>
      <c r="C94" s="158"/>
      <c r="D94" s="158"/>
      <c r="E94" s="158"/>
      <c r="F94" s="158"/>
      <c r="G94" s="11"/>
    </row>
    <row r="95" spans="1:7" ht="14.25">
      <c r="A95" s="161" t="s">
        <v>21</v>
      </c>
      <c r="B95" s="161"/>
      <c r="C95" s="161"/>
      <c r="D95" s="161"/>
      <c r="E95" s="161"/>
      <c r="F95" s="161"/>
      <c r="G95" s="161"/>
    </row>
    <row r="96" spans="1:7" ht="14.25">
      <c r="A96" s="162" t="s">
        <v>117</v>
      </c>
      <c r="B96" s="162"/>
      <c r="C96" s="162"/>
      <c r="D96" s="11"/>
      <c r="E96" s="11"/>
      <c r="F96" s="11"/>
      <c r="G96" s="11"/>
    </row>
    <row r="97" spans="1:7" ht="14.25">
      <c r="A97" s="161" t="s">
        <v>118</v>
      </c>
      <c r="B97" s="161"/>
      <c r="C97" s="161"/>
      <c r="D97" s="161"/>
      <c r="E97" s="161"/>
      <c r="F97" s="161"/>
      <c r="G97" s="161"/>
    </row>
    <row r="98" spans="1:7" ht="27" customHeight="1">
      <c r="A98" s="145" t="s">
        <v>119</v>
      </c>
      <c r="B98" s="145"/>
      <c r="C98" s="145"/>
      <c r="D98" s="145"/>
      <c r="E98" s="145"/>
      <c r="F98" s="145"/>
      <c r="G98" s="145"/>
    </row>
    <row r="99" spans="1:7" ht="14.25" customHeight="1">
      <c r="A99" s="145" t="s">
        <v>120</v>
      </c>
      <c r="B99" s="145"/>
      <c r="C99" s="145"/>
      <c r="D99" s="145"/>
      <c r="E99" s="145"/>
      <c r="F99" s="145"/>
      <c r="G99" s="145"/>
    </row>
    <row r="100" spans="1:7" ht="14.25" customHeight="1">
      <c r="A100" s="145" t="s">
        <v>121</v>
      </c>
      <c r="B100" s="145"/>
      <c r="C100" s="145"/>
      <c r="D100" s="145"/>
      <c r="E100" s="145"/>
      <c r="F100" s="145"/>
      <c r="G100" s="145"/>
    </row>
    <row r="101" spans="1:7" ht="27" customHeight="1">
      <c r="A101" s="145" t="s">
        <v>182</v>
      </c>
      <c r="B101" s="145"/>
      <c r="C101" s="145"/>
      <c r="D101" s="145"/>
      <c r="E101" s="145"/>
      <c r="F101" s="145"/>
      <c r="G101" s="145"/>
    </row>
    <row r="102" spans="1:7" ht="27" customHeight="1">
      <c r="A102" s="145" t="s">
        <v>82</v>
      </c>
      <c r="B102" s="145"/>
      <c r="C102" s="145"/>
      <c r="D102" s="145"/>
      <c r="E102" s="145"/>
      <c r="F102" s="145"/>
      <c r="G102" s="145"/>
    </row>
    <row r="103" spans="1:7" ht="14.25" customHeight="1">
      <c r="A103" s="62" t="s">
        <v>128</v>
      </c>
      <c r="B103" s="62"/>
      <c r="C103" s="62"/>
      <c r="D103" s="62"/>
      <c r="E103" s="62"/>
      <c r="F103" s="62"/>
      <c r="G103" s="62"/>
    </row>
    <row r="104" ht="14.25" customHeight="1">
      <c r="A104" t="s">
        <v>110</v>
      </c>
    </row>
    <row r="105" ht="12.75">
      <c r="A105" s="10"/>
    </row>
    <row r="108" ht="12.75" hidden="1"/>
    <row r="109" ht="12.75" hidden="1"/>
    <row r="110" ht="12.75" hidden="1"/>
    <row r="111" ht="12.75" hidden="1"/>
    <row r="112" ht="12.75" hidden="1"/>
    <row r="113" ht="12.75" hidden="1"/>
    <row r="114" spans="1:12" ht="12.75" hidden="1">
      <c r="A114" s="17" t="s">
        <v>185</v>
      </c>
      <c r="B114" s="14" t="s">
        <v>40</v>
      </c>
      <c r="C114" s="14"/>
      <c r="D114" s="14" t="s">
        <v>30</v>
      </c>
      <c r="E114" s="14"/>
      <c r="F114" s="12" t="s">
        <v>30</v>
      </c>
      <c r="G114" s="12" t="s">
        <v>34</v>
      </c>
      <c r="H114" s="14" t="s">
        <v>35</v>
      </c>
      <c r="I114" s="15"/>
      <c r="J114" s="15"/>
      <c r="K114" s="14" t="s">
        <v>42</v>
      </c>
      <c r="L114" s="14"/>
    </row>
    <row r="115" spans="1:12" ht="12.75" hidden="1">
      <c r="A115" s="17" t="s">
        <v>186</v>
      </c>
      <c r="B115" s="14" t="s">
        <v>41</v>
      </c>
      <c r="C115" s="14"/>
      <c r="D115" s="14" t="s">
        <v>31</v>
      </c>
      <c r="E115" s="14"/>
      <c r="F115" t="s">
        <v>46</v>
      </c>
      <c r="G115" s="12" t="s">
        <v>32</v>
      </c>
      <c r="H115" s="14" t="s">
        <v>36</v>
      </c>
      <c r="I115" s="15"/>
      <c r="J115" s="15"/>
      <c r="K115" s="14" t="s">
        <v>38</v>
      </c>
      <c r="L115" s="14"/>
    </row>
    <row r="116" spans="4:12" ht="12.75" hidden="1">
      <c r="D116" t="s">
        <v>88</v>
      </c>
      <c r="F116" s="12" t="s">
        <v>31</v>
      </c>
      <c r="G116" s="12" t="s">
        <v>33</v>
      </c>
      <c r="H116" s="14" t="s">
        <v>37</v>
      </c>
      <c r="K116" s="14" t="s">
        <v>43</v>
      </c>
      <c r="L116" s="14"/>
    </row>
    <row r="117" spans="1:12" ht="12.75" hidden="1">
      <c r="A117" t="s">
        <v>52</v>
      </c>
      <c r="K117" s="14" t="s">
        <v>45</v>
      </c>
      <c r="L117" s="14"/>
    </row>
    <row r="118" spans="1:12" ht="12.75" hidden="1">
      <c r="A118" t="s">
        <v>53</v>
      </c>
      <c r="D118" t="s">
        <v>84</v>
      </c>
      <c r="G118" s="17" t="s">
        <v>96</v>
      </c>
      <c r="K118" s="13" t="s">
        <v>39</v>
      </c>
      <c r="L118" s="13"/>
    </row>
    <row r="119" spans="1:11" ht="12.75" hidden="1">
      <c r="A119" t="s">
        <v>54</v>
      </c>
      <c r="C119" t="s">
        <v>65</v>
      </c>
      <c r="D119" t="s">
        <v>85</v>
      </c>
      <c r="G119" s="17" t="s">
        <v>31</v>
      </c>
      <c r="K119" s="14" t="s">
        <v>44</v>
      </c>
    </row>
    <row r="120" spans="1:11" ht="12.75" hidden="1">
      <c r="A120" t="s">
        <v>55</v>
      </c>
      <c r="C120" t="s">
        <v>66</v>
      </c>
      <c r="D120" t="s">
        <v>86</v>
      </c>
      <c r="G120" s="17" t="s">
        <v>97</v>
      </c>
      <c r="K120" s="14" t="s">
        <v>129</v>
      </c>
    </row>
    <row r="121" spans="3:4" ht="12.75" hidden="1">
      <c r="C121" t="s">
        <v>67</v>
      </c>
      <c r="D121" t="s">
        <v>87</v>
      </c>
    </row>
    <row r="122" spans="3:7" ht="12.75" hidden="1">
      <c r="C122" t="s">
        <v>68</v>
      </c>
      <c r="D122" t="s">
        <v>31</v>
      </c>
      <c r="G122" s="12" t="s">
        <v>34</v>
      </c>
    </row>
    <row r="123" spans="3:11" ht="12.75" hidden="1">
      <c r="C123" t="s">
        <v>69</v>
      </c>
      <c r="G123" s="12" t="s">
        <v>32</v>
      </c>
      <c r="H123" s="14"/>
      <c r="I123" s="14"/>
      <c r="J123" s="14"/>
      <c r="K123" s="14" t="s">
        <v>123</v>
      </c>
    </row>
    <row r="124" spans="3:11" ht="12.75" hidden="1">
      <c r="C124" t="s">
        <v>70</v>
      </c>
      <c r="D124" t="s">
        <v>30</v>
      </c>
      <c r="G124" s="12" t="s">
        <v>33</v>
      </c>
      <c r="H124" s="14"/>
      <c r="I124" s="14"/>
      <c r="J124" s="14"/>
      <c r="K124" s="14" t="s">
        <v>105</v>
      </c>
    </row>
    <row r="125" spans="3:7" ht="12.75" hidden="1">
      <c r="C125" t="s">
        <v>71</v>
      </c>
      <c r="D125" t="s">
        <v>31</v>
      </c>
      <c r="G125" s="12" t="s">
        <v>112</v>
      </c>
    </row>
    <row r="126" spans="3:7" ht="12.75" hidden="1">
      <c r="C126" t="s">
        <v>72</v>
      </c>
      <c r="D126" t="s">
        <v>92</v>
      </c>
      <c r="G126" s="12" t="s">
        <v>114</v>
      </c>
    </row>
    <row r="127" spans="3:7" ht="12.75" hidden="1">
      <c r="C127" t="s">
        <v>73</v>
      </c>
      <c r="D127" t="s">
        <v>93</v>
      </c>
      <c r="G127" s="12" t="s">
        <v>113</v>
      </c>
    </row>
    <row r="128" spans="3:7" ht="12.75" hidden="1">
      <c r="C128" t="s">
        <v>74</v>
      </c>
      <c r="G128" s="12" t="s">
        <v>115</v>
      </c>
    </row>
    <row r="129" ht="12.75" hidden="1">
      <c r="C129" t="s">
        <v>75</v>
      </c>
    </row>
    <row r="130" ht="12.75" hidden="1">
      <c r="C130" t="s">
        <v>76</v>
      </c>
    </row>
    <row r="131" ht="12.75" hidden="1">
      <c r="C131" t="s">
        <v>77</v>
      </c>
    </row>
    <row r="132" spans="3:8" ht="12.75" hidden="1">
      <c r="C132" t="s">
        <v>78</v>
      </c>
      <c r="G132" s="14" t="s">
        <v>40</v>
      </c>
      <c r="H132" s="14"/>
    </row>
    <row r="133" spans="7:8" ht="12.75" hidden="1">
      <c r="G133" s="14" t="s">
        <v>41</v>
      </c>
      <c r="H133" s="14"/>
    </row>
    <row r="134" ht="12.75" hidden="1">
      <c r="G134" t="s">
        <v>107</v>
      </c>
    </row>
    <row r="135" ht="12.75" hidden="1">
      <c r="C135" t="s">
        <v>109</v>
      </c>
    </row>
    <row r="136" ht="12.75" hidden="1">
      <c r="C136" t="s">
        <v>108</v>
      </c>
    </row>
    <row r="137" ht="12.75" hidden="1">
      <c r="C137" t="s">
        <v>106</v>
      </c>
    </row>
    <row r="138" ht="12.75" hidden="1"/>
    <row r="139" ht="12.75" hidden="1"/>
    <row r="140" ht="12.75" hidden="1"/>
  </sheetData>
  <sheetProtection password="D756" sheet="1" selectLockedCells="1"/>
  <mergeCells count="134">
    <mergeCell ref="A75:B75"/>
    <mergeCell ref="E80:F80"/>
    <mergeCell ref="A80:D80"/>
    <mergeCell ref="A81:D81"/>
    <mergeCell ref="E81:F81"/>
    <mergeCell ref="A82:D82"/>
    <mergeCell ref="E82:F82"/>
    <mergeCell ref="A74:B74"/>
    <mergeCell ref="M3:M4"/>
    <mergeCell ref="A83:B83"/>
    <mergeCell ref="C83:F83"/>
    <mergeCell ref="A84:B84"/>
    <mergeCell ref="C84:F84"/>
    <mergeCell ref="A78:B78"/>
    <mergeCell ref="C78:F78"/>
    <mergeCell ref="A79:B79"/>
    <mergeCell ref="C79:F79"/>
    <mergeCell ref="C63:D63"/>
    <mergeCell ref="A68:F68"/>
    <mergeCell ref="C75:F75"/>
    <mergeCell ref="A76:B76"/>
    <mergeCell ref="C76:F76"/>
    <mergeCell ref="A77:B77"/>
    <mergeCell ref="C77:F77"/>
    <mergeCell ref="A72:F72"/>
    <mergeCell ref="C73:F73"/>
    <mergeCell ref="A73:B73"/>
    <mergeCell ref="F43:G43"/>
    <mergeCell ref="D44:E44"/>
    <mergeCell ref="F44:G44"/>
    <mergeCell ref="C74:F74"/>
    <mergeCell ref="D51:G51"/>
    <mergeCell ref="A52:C52"/>
    <mergeCell ref="D52:G52"/>
    <mergeCell ref="D50:G50"/>
    <mergeCell ref="A53:C53"/>
    <mergeCell ref="A51:C51"/>
    <mergeCell ref="A50:C50"/>
    <mergeCell ref="A47:C47"/>
    <mergeCell ref="A87:G87"/>
    <mergeCell ref="A57:G57"/>
    <mergeCell ref="A59:F59"/>
    <mergeCell ref="A43:C44"/>
    <mergeCell ref="A48:C48"/>
    <mergeCell ref="A49:C49"/>
    <mergeCell ref="D48:G48"/>
    <mergeCell ref="D49:G49"/>
    <mergeCell ref="A97:G97"/>
    <mergeCell ref="A64:F64"/>
    <mergeCell ref="A70:F70"/>
    <mergeCell ref="A93:G93"/>
    <mergeCell ref="A89:B89"/>
    <mergeCell ref="E62:F62"/>
    <mergeCell ref="C85:G85"/>
    <mergeCell ref="A71:F71"/>
    <mergeCell ref="A86:G86"/>
    <mergeCell ref="E63:F63"/>
    <mergeCell ref="A101:G101"/>
    <mergeCell ref="A46:C46"/>
    <mergeCell ref="D46:G46"/>
    <mergeCell ref="A95:G95"/>
    <mergeCell ref="A96:C96"/>
    <mergeCell ref="A92:G92"/>
    <mergeCell ref="A85:B85"/>
    <mergeCell ref="A98:G98"/>
    <mergeCell ref="A99:G99"/>
    <mergeCell ref="A100:G100"/>
    <mergeCell ref="A102:G102"/>
    <mergeCell ref="D53:G53"/>
    <mergeCell ref="A54:C54"/>
    <mergeCell ref="D54:G54"/>
    <mergeCell ref="A55:C55"/>
    <mergeCell ref="D55:G55"/>
    <mergeCell ref="A56:C56"/>
    <mergeCell ref="D56:G56"/>
    <mergeCell ref="C88:G88"/>
    <mergeCell ref="A94:F94"/>
    <mergeCell ref="A24:G24"/>
    <mergeCell ref="A20:G20"/>
    <mergeCell ref="E15:G15"/>
    <mergeCell ref="B23:C23"/>
    <mergeCell ref="D23:F23"/>
    <mergeCell ref="D37:G37"/>
    <mergeCell ref="A34:C34"/>
    <mergeCell ref="A29:G29"/>
    <mergeCell ref="D34:G34"/>
    <mergeCell ref="D36:G36"/>
    <mergeCell ref="E14:G14"/>
    <mergeCell ref="A19:G19"/>
    <mergeCell ref="B12:G12"/>
    <mergeCell ref="A17:G17"/>
    <mergeCell ref="A18:G18"/>
    <mergeCell ref="A16:G16"/>
    <mergeCell ref="B15:C15"/>
    <mergeCell ref="A7:G7"/>
    <mergeCell ref="A8:G8"/>
    <mergeCell ref="A9:G9"/>
    <mergeCell ref="B14:C14"/>
    <mergeCell ref="B11:C11"/>
    <mergeCell ref="A36:C36"/>
    <mergeCell ref="A10:G10"/>
    <mergeCell ref="B13:C13"/>
    <mergeCell ref="E11:G11"/>
    <mergeCell ref="E13:G13"/>
    <mergeCell ref="D47:G47"/>
    <mergeCell ref="D40:G40"/>
    <mergeCell ref="A38:C38"/>
    <mergeCell ref="D39:G39"/>
    <mergeCell ref="A37:C37"/>
    <mergeCell ref="D41:G41"/>
    <mergeCell ref="A45:C45"/>
    <mergeCell ref="D45:G45"/>
    <mergeCell ref="D42:G42"/>
    <mergeCell ref="D43:E43"/>
    <mergeCell ref="A65:F65"/>
    <mergeCell ref="A66:F66"/>
    <mergeCell ref="A67:F67"/>
    <mergeCell ref="A35:C35"/>
    <mergeCell ref="A40:C40"/>
    <mergeCell ref="C62:D62"/>
    <mergeCell ref="A39:C39"/>
    <mergeCell ref="D35:G35"/>
    <mergeCell ref="D38:G38"/>
    <mergeCell ref="A41:C41"/>
    <mergeCell ref="A25:G28"/>
    <mergeCell ref="A30:G33"/>
    <mergeCell ref="A21:G22"/>
    <mergeCell ref="A103:G103"/>
    <mergeCell ref="C89:G89"/>
    <mergeCell ref="A88:B88"/>
    <mergeCell ref="A61:F61"/>
    <mergeCell ref="A60:F60"/>
    <mergeCell ref="A58:F58"/>
    <mergeCell ref="A69:F69"/>
  </mergeCells>
  <conditionalFormatting sqref="G76">
    <cfRule type="expression" priority="1" dxfId="0" stopIfTrue="1">
      <formula>AND($D$34=$A$115,$C$76&lt;&gt;$M$37)</formula>
    </cfRule>
  </conditionalFormatting>
  <dataValidations count="24">
    <dataValidation type="list" allowBlank="1" showInputMessage="1" showErrorMessage="1" sqref="G23 G58 G70 G61 G66 G64">
      <formula1>$D$114:$D$115</formula1>
    </dataValidation>
    <dataValidation type="list" allowBlank="1" showInputMessage="1" showErrorMessage="1" sqref="B63">
      <formula1>$A$117:$A$120</formula1>
    </dataValidation>
    <dataValidation type="list" allowBlank="1" showInputMessage="1" showErrorMessage="1" sqref="D53:G53">
      <formula1>$G$122:$G$128</formula1>
    </dataValidation>
    <dataValidation type="list" allowBlank="1" showInputMessage="1" showErrorMessage="1" sqref="D54:G54">
      <formula1>$H$114:$H$116</formula1>
    </dataValidation>
    <dataValidation type="list" allowBlank="1" showInputMessage="1" showErrorMessage="1" sqref="D55:G55">
      <formula1>$C$135:$C$137</formula1>
    </dataValidation>
    <dataValidation type="list" allowBlank="1" showInputMessage="1" showErrorMessage="1" sqref="D56:G56">
      <formula1>$K$114:$K$120</formula1>
    </dataValidation>
    <dataValidation type="list" allowBlank="1" showInputMessage="1" showErrorMessage="1" sqref="D50:D52 E50:G50">
      <formula1>$F$114:$F$116</formula1>
    </dataValidation>
    <dataValidation type="list" allowBlank="1" showInputMessage="1" showErrorMessage="1" sqref="D34:G34">
      <formula1>$A$114:$A$115</formula1>
    </dataValidation>
    <dataValidation type="list" allowBlank="1" showInputMessage="1" showErrorMessage="1" sqref="D36:G36">
      <formula1>$B$114:$B$115</formula1>
    </dataValidation>
    <dataValidation type="list" allowBlank="1" showInputMessage="1" showErrorMessage="1" sqref="B12:G12">
      <formula1>$C$119:$C$132</formula1>
    </dataValidation>
    <dataValidation type="list" allowBlank="1" showInputMessage="1" showErrorMessage="1" sqref="G60">
      <formula1>$D$118:$D$122</formula1>
    </dataValidation>
    <dataValidation type="list" allowBlank="1" showInputMessage="1" showErrorMessage="1" sqref="G69">
      <formula1>$D$124:$D$127</formula1>
    </dataValidation>
    <dataValidation type="list" allowBlank="1" showInputMessage="1" showErrorMessage="1" sqref="G65">
      <formula1>$D$114:$D$116</formula1>
    </dataValidation>
    <dataValidation type="list" allowBlank="1" showInputMessage="1" showErrorMessage="1" sqref="G67:G68">
      <formula1>$G$118:$G$120</formula1>
    </dataValidation>
    <dataValidation type="list" allowBlank="1" showInputMessage="1" showErrorMessage="1" sqref="G59">
      <formula1>$K$123:$K$124</formula1>
    </dataValidation>
    <dataValidation type="list" allowBlank="1" showInputMessage="1" showErrorMessage="1" sqref="D35:G35">
      <formula1>$G$132:$G$134</formula1>
    </dataValidation>
    <dataValidation type="list" allowBlank="1" showInputMessage="1" showErrorMessage="1" sqref="C73:F73">
      <formula1>$M$5:$M$15</formula1>
    </dataValidation>
    <dataValidation type="list" allowBlank="1" showInputMessage="1" showErrorMessage="1" sqref="C74:F74">
      <formula1>$M$18:$M$22</formula1>
    </dataValidation>
    <dataValidation type="list" allowBlank="1" showInputMessage="1" showErrorMessage="1" sqref="C75:F75">
      <formula1>$M$25:$M$30</formula1>
    </dataValidation>
    <dataValidation type="list" allowBlank="1" showInputMessage="1" showErrorMessage="1" sqref="C76:F76">
      <formula1>$M$33:$M$37</formula1>
    </dataValidation>
    <dataValidation type="list" allowBlank="1" showInputMessage="1" showErrorMessage="1" sqref="C77:F78 E80:E82">
      <formula1>"vyberte hodnotu,ano,ne"</formula1>
    </dataValidation>
    <dataValidation type="list" allowBlank="1" showInputMessage="1" showErrorMessage="1" sqref="C79:F79">
      <formula1>$M$44:$M$50</formula1>
    </dataValidation>
    <dataValidation type="list" allowBlank="1" showInputMessage="1" showErrorMessage="1" sqref="C83:F83">
      <formula1>$M$57:$M$59</formula1>
    </dataValidation>
    <dataValidation type="list" allowBlank="1" showInputMessage="1" showErrorMessage="1" sqref="C84:F84">
      <formula1>$M$62:$M$64</formula1>
    </dataValidation>
  </dataValidations>
  <printOptions/>
  <pageMargins left="0.7874015748031497" right="0.6299212598425197" top="0.6692913385826772" bottom="0.3937007874015748" header="0.5118110236220472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malek</dc:creator>
  <cp:keywords/>
  <dc:description/>
  <cp:lastModifiedBy>bohumila.schlegrova</cp:lastModifiedBy>
  <cp:lastPrinted>2017-08-30T13:34:24Z</cp:lastPrinted>
  <dcterms:created xsi:type="dcterms:W3CDTF">2003-09-08T12:27:05Z</dcterms:created>
  <dcterms:modified xsi:type="dcterms:W3CDTF">2017-09-13T13:24:39Z</dcterms:modified>
  <cp:category/>
  <cp:version/>
  <cp:contentType/>
  <cp:contentStatus/>
</cp:coreProperties>
</file>